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7" lowestEdited="5" rupBuild="24931"/>
  <workbookPr defaultThemeVersion="124226"/>
  <bookViews>
    <workbookView xWindow="-108" yWindow="-108" windowWidth="23256" windowHeight="12576" firstSheet="1" activeTab="4"/>
  </bookViews>
  <sheets>
    <sheet name="DI 19 luglio 1989" sheetId="1" r:id="rId1"/>
    <sheet name="DI 15 novembre 1995" sheetId="2" r:id="rId2"/>
    <sheet name="Legge 27 dicembre 1996 n 296" sheetId="3" r:id="rId3"/>
    <sheet name="Misura minima applicabile" sheetId="4" r:id="rId4"/>
    <sheet name="Canoni Autorità Portuali" sheetId="5" r:id="rId5"/>
    <sheet name="Foglio1" sheetId="6" r:id="rId6"/>
    <sheet name="Foglio2" sheetId="7" r:id="rId7"/>
  </sheets>
  <definedNames>
    <definedName name="_xlnm._FilterDatabase" localSheetId="0" hidden="1">'DI 19 luglio 1989'!$A$56:$D$96</definedName>
    <definedName name="_xlnm.Print_Area" localSheetId="1">'DI 15 novembre 1995'!$A$1:$D$110</definedName>
    <definedName name="_xlnm.Print_Area" localSheetId="0">'DI 19 luglio 1989'!$A$1:$F$220</definedName>
  </definedNames>
</workbook>
</file>

<file path=xl/sharedStrings.xml><?xml version="1.0" encoding="utf-8"?>
<sst xmlns="http://schemas.openxmlformats.org/spreadsheetml/2006/main" uniqueCount="74" count="74">
  <si>
    <t>CANONI RELATIVI A CONCESSIONI DEMANIALI MARITTIME PER TUTTE LE FINALITA' DIVERSE DA TURISTICO RICREATIVO, CANTIERISTICA NAVALE E NAUTICA DA DIPORTO</t>
  </si>
  <si>
    <t>Decreto interministeriale 19 luglio 1989, attuativo delle disposizioni della legge 5 maggio 1989, n. 160 - Artt. 1 e 4 della legge 494/1993</t>
  </si>
  <si>
    <t>TIPOLOGIA CONCESSORIA</t>
  </si>
  <si>
    <t>Lire</t>
  </si>
  <si>
    <t>Euro</t>
  </si>
  <si>
    <t>Articolo 1, comma 1, lett. a)</t>
  </si>
  <si>
    <t>Area scoperta</t>
  </si>
  <si>
    <t>Articolo 1, comma 1, lett. b)</t>
  </si>
  <si>
    <t>Articolo 1, comma 1, lett. c)</t>
  </si>
  <si>
    <t>Articolo 1, comma 2</t>
  </si>
  <si>
    <t>Articolo 2, comma 1</t>
  </si>
  <si>
    <t>Area sedime impianti di facile rimozione</t>
  </si>
  <si>
    <t>Area sedime impianti di difficile rimozione</t>
  </si>
  <si>
    <r>
      <t>Volumetria eccedente la quota +/- 2,70 mt./ al m</t>
    </r>
    <r>
      <rPr>
        <vertAlign val="superscript"/>
        <sz val="11"/>
        <color rgb="FF000000"/>
        <rFont val="Calibri"/>
      </rPr>
      <t>3</t>
    </r>
  </si>
  <si>
    <t>Volumetria tetto massimo</t>
  </si>
  <si>
    <t>Area di sedime pertinenze</t>
  </si>
  <si>
    <t>Volumetria eccedente la quota +/- 2,70 mt. per le pertinenze del p.d.m./ al m3</t>
  </si>
  <si>
    <t>Volumetria tetto massimo (pertinenze)</t>
  </si>
  <si>
    <r>
      <t>Importo per m</t>
    </r>
    <r>
      <rPr>
        <b/>
        <vertAlign val="superscript"/>
        <sz val="11"/>
        <color rgb="FF000000"/>
        <rFont val="Calibri"/>
      </rPr>
      <t>2</t>
    </r>
    <r>
      <rPr>
        <b/>
        <sz val="11"/>
        <color rgb="FF000000"/>
        <rFont val="Calibri"/>
      </rPr>
      <t>/anno (importi riferiti all'anno 1989)</t>
    </r>
  </si>
  <si>
    <t>Pagina 1/6</t>
  </si>
  <si>
    <r>
      <t>Articolo 1, comma 1, lett. a) - Area scoperta - Importo per m</t>
    </r>
    <r>
      <rPr>
        <vertAlign val="superscript"/>
        <sz val="11"/>
        <color rgb="FF000000"/>
        <rFont val="Calibri"/>
      </rPr>
      <t>2</t>
    </r>
    <r>
      <rPr>
        <sz val="11"/>
        <color rgb="FF000000"/>
        <rFont val="Calibri"/>
      </rPr>
      <t>/anno</t>
    </r>
  </si>
  <si>
    <t>Anno</t>
  </si>
  <si>
    <t>Incremento ISTAT %</t>
  </si>
  <si>
    <t>Pagina 2/6</t>
  </si>
  <si>
    <r>
      <t>Articolo 1, comma 1, lett. b) - Area sedime impianti di facile rimozione - Importo per m</t>
    </r>
    <r>
      <rPr>
        <vertAlign val="superscript"/>
        <sz val="11"/>
        <color rgb="FF000000"/>
        <rFont val="Calibri"/>
      </rPr>
      <t>2</t>
    </r>
    <r>
      <rPr>
        <sz val="11"/>
        <color rgb="FF000000"/>
        <rFont val="Calibri"/>
      </rPr>
      <t>/anno</t>
    </r>
  </si>
  <si>
    <r>
      <t>Articolo 1, comma 1, lett. c) - Area sedime impianti di difficile rimozione                                                                                                                     Articolo 2, comma 1 - Area di sedime pertinenze                                                                                                                                                                       Importo per m</t>
    </r>
    <r>
      <rPr>
        <vertAlign val="superscript"/>
        <sz val="11"/>
        <color rgb="FF000000"/>
        <rFont val="Calibri"/>
      </rPr>
      <t>2</t>
    </r>
    <r>
      <rPr>
        <sz val="11"/>
        <color rgb="FF000000"/>
        <rFont val="Calibri"/>
      </rPr>
      <t>/anno</t>
    </r>
  </si>
  <si>
    <t>Pagina 3/6</t>
  </si>
  <si>
    <t>Pagina 4/6</t>
  </si>
  <si>
    <t>Tetto massimo volumetria</t>
  </si>
  <si>
    <r>
      <t>Articolo 1, comma 2 - Volumetria eccedente la quota +/- 2,70 mt./al m</t>
    </r>
    <r>
      <rPr>
        <vertAlign val="superscript"/>
        <sz val="11"/>
        <color rgb="FF000000"/>
        <rFont val="Calibri"/>
      </rPr>
      <t xml:space="preserve">3                                                                                    </t>
    </r>
    <r>
      <rPr>
        <sz val="11"/>
        <color rgb="FF000000"/>
        <rFont val="Calibri"/>
      </rPr>
      <t xml:space="preserve">                                                                                                                                                  Importo per m</t>
    </r>
    <r>
      <rPr>
        <vertAlign val="superscript"/>
        <sz val="11"/>
        <color rgb="FF000000"/>
        <rFont val="Calibri"/>
      </rPr>
      <t>2</t>
    </r>
    <r>
      <rPr>
        <sz val="11"/>
        <color rgb="FF000000"/>
        <rFont val="Calibri"/>
      </rPr>
      <t>/anno</t>
    </r>
  </si>
  <si>
    <t>Pagina 5/6</t>
  </si>
  <si>
    <r>
      <t>Articolo 2, comma 1 - Volumetria eccedente la quota +/- 2,70 mt. per le pertinenze del p.d.m./al m</t>
    </r>
    <r>
      <rPr>
        <vertAlign val="superscript"/>
        <sz val="11"/>
        <color rgb="FF000000"/>
        <rFont val="Calibri"/>
      </rPr>
      <t xml:space="preserve">3                                                                                    </t>
    </r>
    <r>
      <rPr>
        <sz val="11"/>
        <color rgb="FF000000"/>
        <rFont val="Calibri"/>
      </rPr>
      <t xml:space="preserve">                                                                                                                                                  Importo per m</t>
    </r>
    <r>
      <rPr>
        <vertAlign val="superscript"/>
        <sz val="11"/>
        <color rgb="FF000000"/>
        <rFont val="Calibri"/>
      </rPr>
      <t>2</t>
    </r>
    <r>
      <rPr>
        <sz val="11"/>
        <color rgb="FF000000"/>
        <rFont val="Calibri"/>
      </rPr>
      <t>/anno</t>
    </r>
  </si>
  <si>
    <t>Pagina 6/6</t>
  </si>
  <si>
    <t>CANONI RELATIVI A CONCESSIONI DEMANIALI MARITTIME PER LA PESCA ED ACQUICOLTURA, CANTIERI NAVALI ED ATTIVITA' CONCERNENTI LA COSTRUZIONE, MANUTENZIONE, RIPARAZIONE O DEMOLIZIONE DI MEZZI AERONAVALI</t>
  </si>
  <si>
    <t>Tali misure a decorrere dal 7 luglio 2004 si applicano, ai sensi dell'art. 23 del decreto legislativo 26 maggio 2004, n. 154, che ha abrogato la legge 41/82 nonché le successive modifiche ed integrazioni apportate dalla leggi 165/92 e 164/98 - alle sole concessioni demaniali marittime per attività di pesca e acquicoltura rilasciate a favore delle cooperative e/o consorzi di cooperative di pescatori, mentre sempre a decorrere da tale data, per tutti gli altri operatori che esercitano l'attività di pesca in forma diversa da quelle sopraindicate, si applicano i canoni nelle misure unitarie determinate dal decreto interministeriale 19 luglio 1989.</t>
  </si>
  <si>
    <t>Pagina 1/2</t>
  </si>
  <si>
    <r>
      <t>Punto 1 - Aree, manufatti e impianti ubicati a terra sul demanio marittimo                                                                                                                                                                                Importo per m</t>
    </r>
    <r>
      <rPr>
        <vertAlign val="superscript"/>
        <sz val="10"/>
        <color rgb="FF000000"/>
        <rFont val="Calibri"/>
      </rPr>
      <t>2</t>
    </r>
    <r>
      <rPr>
        <sz val="10"/>
        <color rgb="FF000000"/>
        <rFont val="Calibri"/>
      </rPr>
      <t>/anno</t>
    </r>
  </si>
  <si>
    <r>
      <t>Punto 2 - Specchi acquei, manufatti e impianti ubicati nel mare territoriale                                                                                                                                                                                Importo per m</t>
    </r>
    <r>
      <rPr>
        <vertAlign val="superscript"/>
        <sz val="10"/>
        <color rgb="FF000000"/>
        <rFont val="Calibri"/>
      </rPr>
      <t>2</t>
    </r>
    <r>
      <rPr>
        <sz val="10"/>
        <color rgb="FF000000"/>
        <rFont val="Calibri"/>
      </rPr>
      <t>/anno</t>
    </r>
  </si>
  <si>
    <t>Pagina 2/2</t>
  </si>
  <si>
    <t>Tali misure non si applicano, ai sensi dell'art. 8 della legge 552/1999, alle concessioni rilasciate anteriormente al 1994 e fino alla loro scadenza, qualora il concessionario sia una impresa di costruzione e riparazione navale iscritta agli albi speciali di cui al titolo IV della legge 14 giugno 1989, n. 234</t>
  </si>
  <si>
    <r>
      <t>Aree, specchi acquei, manufatti e pertinenze                                                                                                                                                                                                                                       Importo per m</t>
    </r>
    <r>
      <rPr>
        <vertAlign val="superscript"/>
        <sz val="10"/>
        <color rgb="FF000000"/>
        <rFont val="Calibri"/>
      </rPr>
      <t>2</t>
    </r>
    <r>
      <rPr>
        <sz val="10"/>
        <color rgb="FF000000"/>
        <rFont val="Calibri"/>
      </rPr>
      <t>/anno</t>
    </r>
  </si>
  <si>
    <t>Canoni relativi a concessioni demaniali marittime con finalità turistico-ricreative e per le strutture destinate alla nautica da diporto</t>
  </si>
  <si>
    <t>Legge 27 dicembre 2006, n. 296 - Disposizioni per la formazione del bilancio annuale e pluriennale dello Stato (legge finanziaria 2007) (G.U. n. 299 del 27-12-2006 - Suppl. Ordinario n.244) - (Art. 1, commi 251-252) + Circolari Agenzia del Demanio prot. 2007/71 62/DAO in data 21 febbraio 2007; prot n. 2007/9801 in data 9 marzo 2007; prot n. 2009/5894 in data 10 febbraio 2009 e prot n. 2009/22570/DAO-CO/BD in data 27 maggio 2009 - Circolari Serie I Titolo: Demanio Marittimo n. 15 in data 9 agosto 2007 del Ministero dei Trasporti; nn. 22 e 26 in data 25 maggio e 23 luglio 2009 del Ministero delle Infrastrutture e dei Trasporti).</t>
  </si>
  <si>
    <t>Misure di canone tabellari - introdotte al punto 1) lettera b del comma 1 innovato dal comma 251 della legge 27 dicembre 2006, n. 296 - rivalutate con gli indici istat dal 1999 al 2007 da applicare con decorrenza 1° gennaio 2007.</t>
  </si>
  <si>
    <t>Tipologia concessoria</t>
  </si>
  <si>
    <r>
      <t>Importo per m</t>
    </r>
    <r>
      <rPr>
        <vertAlign val="superscript"/>
        <sz val="11"/>
        <color rgb="FF000000"/>
        <rFont val="Calibri"/>
      </rPr>
      <t>2</t>
    </r>
    <r>
      <rPr>
        <sz val="11"/>
        <color rgb="FF000000"/>
        <rFont val="Calibri"/>
      </rPr>
      <t>/anno</t>
    </r>
  </si>
  <si>
    <t>Anno/ISTAT</t>
  </si>
  <si>
    <t>Categoria "A"</t>
  </si>
  <si>
    <t>Categoria "B"</t>
  </si>
  <si>
    <t>Aree e specchi acquei occupati con impianti/opere di facile rimozione</t>
  </si>
  <si>
    <t>Per ogni metro quadrato di mare territoriale per specchi acquei delimitati da opere che riguardano i porti così come definite dall'articolo 5 del testo unico di cui al regio decreto 2 aprile 1885, n. 3095, e comunque entro 100 metri dalla costa;</t>
  </si>
  <si>
    <t>Tra 101 e 300 metri dalla battigia</t>
  </si>
  <si>
    <t>Oltre i 300 metri dalla battigia</t>
  </si>
  <si>
    <t>Specchi acquei utilizzati per il posizionamento di campi boa per l'ancoraggio delle navi al di fuori degli specchi acquei di cui al punto d.</t>
  </si>
  <si>
    <t>Misura minima del canone applicabile                                                                                                                                                                                                               (Articolo 9 del Decreto Interministeriale 19 luglio 1989, attuativo delle disposizioni della legge 5 maggio 1989, n. 160)</t>
  </si>
  <si>
    <t>Canoni demaniali marittimi - Applicazione da parte delle Autorità Portuali</t>
  </si>
  <si>
    <t>Art. 18 L. 84/94</t>
  </si>
  <si>
    <t>Utilizzazioni né turistiche né Porti Turistici né ex art. 18 L.84/94</t>
  </si>
  <si>
    <t>Criteri di cui allo stesso articolo (In attesa del decreto non ancora emanato dal Ministero dei Trasporti si applicano, nel minimo, i criteri previsti dal Decreto interministeriale 19 luglio 1989,  attuativo delle disposizioni della legge 5 maggio 1989, n.160 con gli aggiornamenti di cui agli artt. 1 e 04 Legge n.494/1993)</t>
  </si>
  <si>
    <t>Criteri autonomi ma con limite minimo di cui all'art. 7 L. 494/93 e limite massimo di cui all'art. 13, c. 1 lett. a), 2° periodo
IN PRATICA CANONI UGUALI A QUELLI APPLICATI DALLE CAPITANERIE DI PORTO</t>
  </si>
  <si>
    <t>Criteri autonomi con limite minimo ex art. 7 L. 494/93 (Decreto interministeriale 19 luglio 1989,  attuativo delle disposizioni della legge 5 maggio 1989, n.160 con gli aggiornamenti di cui agli artt. 1 e 04 Legge n.494/1993)</t>
  </si>
  <si>
    <t>Porti turistici</t>
  </si>
  <si>
    <t>Criteri autonomi ma con limite minimo ex art. 7 L. 494/93 (Decreto interministeriale 19 luglio 1989,  attuativo delle disposizioni della legge 5 maggio 1989, n.160 con gli aggiornamenti di cui agli artt. 1 e 04 Legge n.494/1993)</t>
  </si>
  <si>
    <t>Misure unitarie attualizzate al 2019 con gli incrementi ISTAT dall'anno 2000</t>
  </si>
  <si>
    <t>Decreto interministeriale 15 novembre 1995, n. 595 attuativo dell'articolo 03, comma 2 del D.L. 400/93,  convertito con modificazioni nella Legge 4 dicembre 1993, n. 494   come modificato dalla legge di conversione del 13 ottobre 2020 n.126                                                                                                                                                                                                                                                                                                               Legge 23 dicembre 1996, n. 647, di conversione del D.L. 21 ottobre 1996, n. 535</t>
  </si>
  <si>
    <t>Decreto interministeriale 15 novembre 1995, n. 595 attuativo dell'articolo 03, comma 2 del D.L. 400/93,  convertito con modificazioni nella Legge 4 dicembre 1993, n. 494  come modificato dalla legge di conversione del 13 ottobre 2020 n. 126                                                                                                                                                                                                                                                                                                                Legge 23 dicembre 1996, n. 647, di conversione del D.L. 21 ottobre 1996, n. 535</t>
  </si>
  <si>
    <t>Decreto interministeriale 15 novembre 1995, n. 595 attuativo dell'articolo 03, comma 2 del D.L. 400/93,  convertito con modificazioni nella Legge 4 dicembre 1993, n. 494  come  modificato dalla legge di conversione del 13 ottobre 2020 n. 126                                                                                                                                                                                                                                                                                                               Legge 23 dicembre 1996, n. 647, di conversione del D.L. 21 ottobre 1996, n. 535</t>
  </si>
  <si>
    <t>Decreto-Legge del 14 agosto 2020 n. 104 art. 100 converti in Legge il 13 ottobre 2020 n. 126</t>
  </si>
  <si>
    <r>
      <t>Con Decreto Legge del 14/08/2020 n. 104 e successiva Legge di conversione del 13/10/2020 n. 126 Articolo 100 comma 4 ha disposto</t>
    </r>
    <r>
      <rPr>
        <i/>
        <sz val="11"/>
        <color rgb="FF000000"/>
        <rFont val="Calibri"/>
      </rPr>
      <t xml:space="preserve"> che - dal 1° gennaio 2021 l'importo annuo del canone dovuto quale corrispettivo dell'utilizzazione di area e pertinenze demaniali marittime con qualunque finalità non può, comunque, essere inferiore a E 2.500</t>
    </r>
  </si>
  <si>
    <t>UTILIZZAZIONI TURISTICHE (Decreto ministeriale 5 agosto 1998, n. 342 attuativo dell’articolo 03, comma 1 del D.L. 400/93, convertito, con modificazioni, nella Legge 4 dicembre 1993, n. 494 • Articolo 1, commi 250-256 della Legge 27 dicembre 2006, n. 296  a decorrere dal 1° gennaio 2007(Legge Finanziaria 2007)- PESCA Decreto-Legge del 14 agosto 2020 n.104 art.100 - converto in Legge il 13 ottobre 2020 n. 176 - CANTIERISTICA - Decreto-Legge del 14 agosto 2020 n.104 art.100 - converto in Legge il 13 ottobre 2020 n. 176
Legge 23 dicembre 1996, n. 647, di conversione del D.L. 21 ottobre 1996, n. 535)</t>
  </si>
  <si>
    <t>Aree e specchi acquei occupati con impianti/opere di difficile rimozione</t>
  </si>
  <si>
    <t>Misure unitarie attualizzate al 2023</t>
  </si>
  <si>
    <t>Misure unitarie attualizzate al 2023 - Articolo 1 Pesca e Acquacoltura</t>
  </si>
  <si>
    <t>Misure unitarie attualizzate al 2023 - Articolo 2 Cantieristica</t>
  </si>
</sst>
</file>

<file path=xl/styles.xml><?xml version="1.0" encoding="utf-8"?>
<styleSheet xmlns="http://schemas.openxmlformats.org/spreadsheetml/2006/main">
  <numFmts count="12">
    <numFmt numFmtId="0" formatCode="General"/>
    <numFmt numFmtId="3" formatCode="#,##0"/>
    <numFmt numFmtId="164" formatCode="&quot;€&quot;\ #,##0.00000"/>
    <numFmt numFmtId="10" formatCode="0.00%"/>
    <numFmt numFmtId="4" formatCode="#,##0.00"/>
    <numFmt numFmtId="169" formatCode="&quot;€&quot;\ #,##0.00000;\-&quot;€&quot;\ #,##0.00000"/>
    <numFmt numFmtId="165" formatCode="0.000"/>
    <numFmt numFmtId="2" formatCode="0.00"/>
    <numFmt numFmtId="167" formatCode="0.000000"/>
    <numFmt numFmtId="166" formatCode="0.00000"/>
    <numFmt numFmtId="168" formatCode="0.0%"/>
    <numFmt numFmtId="170" formatCode="[$€-2]\ #,##0.00000;\-[$€-2]\ #,##0.00000"/>
  </numFmts>
  <fonts count="12">
    <font>
      <name val="Calibri"/>
      <sz val="11"/>
    </font>
    <font>
      <name val="Calibri"/>
      <sz val="11"/>
      <color rgb="FF000000"/>
    </font>
    <font>
      <name val="Calibri"/>
      <b/>
      <sz val="11"/>
      <color rgb="FF000000"/>
    </font>
    <font>
      <name val="Calibri"/>
      <b/>
      <sz val="10"/>
      <color rgb="FF000000"/>
    </font>
    <font>
      <name val="Calibri"/>
      <sz val="10"/>
      <color rgb="FF000000"/>
    </font>
    <font>
      <name val="Calibri"/>
      <sz val="11"/>
    </font>
    <font>
      <name val="Calibri"/>
      <sz val="11"/>
      <color rgb="FFFFFFFF"/>
    </font>
    <font>
      <name val="Calibri"/>
      <b/>
      <sz val="11"/>
    </font>
    <font>
      <name val="Calibri"/>
      <b/>
      <sz val="11"/>
      <color rgb="FFFFFFFF"/>
    </font>
    <font>
      <name val="Calibri"/>
      <sz val="11"/>
      <color rgb="FFFF0000"/>
    </font>
    <font>
      <name val="Calibri"/>
      <sz val="10"/>
    </font>
    <font>
      <name val="Calibri"/>
      <sz val="14"/>
      <color rgb="FF000000"/>
    </font>
  </fonts>
  <fills count="4">
    <fill>
      <patternFill patternType="none"/>
    </fill>
    <fill>
      <patternFill patternType="gray125"/>
    </fill>
    <fill>
      <patternFill patternType="solid">
        <fgColor rgb="FFF2F2F2"/>
        <bgColor indexed="64"/>
      </patternFill>
    </fill>
    <fill>
      <patternFill patternType="solid">
        <fgColor rgb="FFFFFFFF"/>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23">
    <xf numFmtId="0" fontId="0" fillId="0" borderId="0" xfId="0">
      <alignment vertical="center"/>
    </xf>
    <xf numFmtId="0" fontId="1" fillId="0" borderId="0" xfId="0"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4" xfId="0" applyFill="1" applyBorder="1" applyAlignment="1">
      <alignment horizontal="center" vertical="center" wrapText="1"/>
    </xf>
    <xf numFmtId="0" fontId="1" fillId="2" borderId="5" xfId="0" applyFill="1" applyBorder="1" applyAlignment="1">
      <alignment horizontal="center" vertical="center" wrapText="1"/>
    </xf>
    <xf numFmtId="0" fontId="1" fillId="2" borderId="6" xfId="0"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4" xfId="0" applyFill="1" applyBorder="1" applyAlignment="1">
      <alignment horizontal="center" vertical="center" wrapText="1"/>
    </xf>
    <xf numFmtId="0" fontId="1" fillId="2" borderId="5" xfId="0" applyFill="1" applyBorder="1" applyAlignment="1">
      <alignment horizontal="center" vertical="center" wrapText="1"/>
    </xf>
    <xf numFmtId="3" fontId="1" fillId="0" borderId="5" xfId="0" applyNumberFormat="1" applyBorder="1" applyAlignment="1">
      <alignment horizontal="center" vertical="center" wrapText="1"/>
    </xf>
    <xf numFmtId="164" fontId="1" fillId="0" borderId="6" xfId="0" applyNumberFormat="1" applyBorder="1" applyAlignment="1">
      <alignment horizontal="center" vertical="center" wrapText="1"/>
    </xf>
    <xf numFmtId="164" fontId="1" fillId="0" borderId="0" xfId="0" applyNumberFormat="1" applyAlignment="1">
      <alignment horizontal="center" vertical="center" wrapText="1"/>
    </xf>
    <xf numFmtId="0" fontId="1" fillId="2" borderId="7" xfId="0" applyFill="1" applyBorder="1" applyAlignment="1">
      <alignment horizontal="center" vertical="center" wrapText="1"/>
    </xf>
    <xf numFmtId="0" fontId="1" fillId="2" borderId="8" xfId="0" applyFill="1" applyBorder="1" applyAlignment="1">
      <alignment horizontal="center" vertical="center" wrapText="1"/>
    </xf>
    <xf numFmtId="3" fontId="1" fillId="0" borderId="8" xfId="0" applyNumberFormat="1" applyBorder="1" applyAlignment="1">
      <alignment horizontal="center" vertical="center" wrapText="1"/>
    </xf>
    <xf numFmtId="164" fontId="1" fillId="0" borderId="9" xfId="0" applyNumberFormat="1" applyBorder="1" applyAlignment="1">
      <alignment horizontal="center" vertical="center" wrapText="1"/>
    </xf>
    <xf numFmtId="0" fontId="1" fillId="0" borderId="0" xfId="0" applyBorder="1" applyAlignment="1">
      <alignment horizontal="center" vertical="center" wrapText="1"/>
    </xf>
    <xf numFmtId="0" fontId="1" fillId="0" borderId="0" xfId="0" applyBorder="1" applyAlignment="1">
      <alignment horizontal="right" vertical="center" wrapText="1"/>
    </xf>
    <xf numFmtId="0" fontId="1" fillId="2" borderId="4" xfId="0" applyFill="1" applyBorder="1" applyAlignment="1">
      <alignment horizontal="center" vertical="center" wrapText="1"/>
    </xf>
    <xf numFmtId="0" fontId="1" fillId="2" borderId="5" xfId="0" applyFill="1" applyBorder="1" applyAlignment="1">
      <alignment horizontal="center" vertical="center" wrapText="1"/>
    </xf>
    <xf numFmtId="0" fontId="1" fillId="2" borderId="6" xfId="0" applyFill="1" applyBorder="1" applyAlignment="1">
      <alignment horizontal="center" vertical="center" wrapText="1"/>
    </xf>
    <xf numFmtId="0" fontId="1" fillId="0" borderId="4" xfId="0" applyBorder="1" applyAlignment="1">
      <alignment horizontal="center" vertical="center" wrapText="1"/>
    </xf>
    <xf numFmtId="10" fontId="1" fillId="0" borderId="5" xfId="0" applyNumberFormat="1" applyBorder="1" applyAlignment="1">
      <alignment horizontal="center" vertical="center" wrapText="1"/>
    </xf>
    <xf numFmtId="4" fontId="1" fillId="0" borderId="5" xfId="0" applyNumberFormat="1" applyBorder="1" applyAlignment="1">
      <alignment horizontal="center" vertical="center" wrapText="1"/>
    </xf>
    <xf numFmtId="0" fontId="1" fillId="0" borderId="5" xfId="0" applyBorder="1" applyAlignment="1">
      <alignment horizontal="center" vertical="center" wrapText="1"/>
    </xf>
    <xf numFmtId="0" fontId="1" fillId="0" borderId="4" xfId="0" applyFont="1" applyBorder="1" applyAlignment="1">
      <alignment horizontal="center" vertical="center" wrapText="1"/>
    </xf>
    <xf numFmtId="10" fontId="1"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0" xfId="0" applyFont="1" applyAlignment="1">
      <alignment horizontal="center" vertical="center" wrapText="1"/>
    </xf>
    <xf numFmtId="0" fontId="1" fillId="0" borderId="10" xfId="0" applyFont="1" applyBorder="1" applyAlignment="1">
      <alignment horizontal="center" vertical="center" wrapText="1"/>
    </xf>
    <xf numFmtId="10" fontId="1" fillId="0" borderId="11" xfId="0" applyNumberFormat="1" applyFont="1" applyBorder="1" applyAlignment="1">
      <alignment horizontal="center" vertical="center" wrapText="1"/>
    </xf>
    <xf numFmtId="0" fontId="2" fillId="0" borderId="11" xfId="0"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0" xfId="0" applyAlignment="1">
      <alignment horizontal="center" vertical="center" wrapText="1"/>
    </xf>
    <xf numFmtId="10" fontId="2"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0" fontId="1" fillId="0" borderId="0" xfId="0" applyNumberFormat="1" applyBorder="1" applyAlignment="1">
      <alignment horizontal="center" vertical="center" wrapText="1"/>
    </xf>
    <xf numFmtId="164" fontId="1" fillId="0" borderId="6" xfId="0" applyNumberFormat="1" applyFill="1" applyBorder="1" applyAlignment="1">
      <alignment horizontal="center" vertical="center" wrapText="1"/>
    </xf>
    <xf numFmtId="0" fontId="1" fillId="0" borderId="0" xfId="0" applyBorder="1" applyAlignment="1">
      <alignment horizontal="center" vertical="center" wrapText="1"/>
    </xf>
    <xf numFmtId="0" fontId="1" fillId="0" borderId="11" xfId="0" applyFont="1" applyBorder="1" applyAlignment="1">
      <alignment horizontal="center" vertical="center" wrapText="1"/>
    </xf>
    <xf numFmtId="0" fontId="1" fillId="0" borderId="0" xfId="0" applyBorder="1" applyAlignment="1">
      <alignment horizontal="center" vertical="center" wrapText="1"/>
    </xf>
    <xf numFmtId="0" fontId="1" fillId="0" borderId="13" xfId="0" applyFont="1" applyBorder="1" applyAlignment="1">
      <alignment horizontal="center" vertical="center" wrapText="1"/>
    </xf>
    <xf numFmtId="10" fontId="1" fillId="0" borderId="13"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 fillId="0" borderId="5" xfId="0" applyBorder="1" applyAlignment="1">
      <alignment horizontal="right" vertical="center" wrapText="1"/>
    </xf>
    <xf numFmtId="0" fontId="1" fillId="2" borderId="2" xfId="0" applyFill="1" applyBorder="1" applyAlignment="1">
      <alignment horizontal="center" vertical="center" wrapText="1"/>
    </xf>
    <xf numFmtId="0" fontId="1" fillId="2" borderId="3" xfId="0" applyFill="1" applyBorder="1" applyAlignment="1">
      <alignment horizontal="center" vertical="center" wrapText="1"/>
    </xf>
    <xf numFmtId="0" fontId="1" fillId="2" borderId="10" xfId="0" applyFill="1" applyBorder="1" applyAlignment="1">
      <alignment horizontal="center" vertical="center" wrapText="1"/>
    </xf>
    <xf numFmtId="0" fontId="1" fillId="2" borderId="11" xfId="0" applyFill="1" applyBorder="1" applyAlignment="1">
      <alignment horizontal="center" vertical="center" wrapText="1"/>
    </xf>
    <xf numFmtId="0" fontId="1" fillId="2" borderId="12" xfId="0" applyFill="1" applyBorder="1" applyAlignment="1">
      <alignment horizontal="center" vertical="center" wrapText="1"/>
    </xf>
    <xf numFmtId="0" fontId="1" fillId="2" borderId="1" xfId="0" applyFill="1" applyBorder="1" applyAlignment="1">
      <alignment horizontal="center" vertical="center" wrapText="1"/>
    </xf>
    <xf numFmtId="164" fontId="1" fillId="0" borderId="5" xfId="0" applyNumberFormat="1" applyBorder="1" applyAlignment="1">
      <alignment horizontal="center" vertical="center" wrapText="1"/>
    </xf>
    <xf numFmtId="164" fontId="1" fillId="0" borderId="5" xfId="0" applyNumberFormat="1" applyFill="1" applyBorder="1" applyAlignment="1">
      <alignment horizontal="center" vertical="center" wrapText="1"/>
    </xf>
    <xf numFmtId="4" fontId="1" fillId="0" borderId="5" xfId="0" applyNumberFormat="1" applyFill="1" applyBorder="1" applyAlignment="1">
      <alignment horizontal="center" vertical="center" wrapText="1"/>
    </xf>
    <xf numFmtId="0" fontId="1" fillId="0" borderId="0" xfId="0" applyFont="1" applyBorder="1" applyAlignment="1">
      <alignment horizontal="center" vertical="center" wrapText="1"/>
    </xf>
    <xf numFmtId="4" fontId="1" fillId="0" borderId="5" xfId="0" applyNumberFormat="1" applyFont="1" applyBorder="1" applyAlignment="1">
      <alignment horizontal="center" vertical="center" wrapText="1"/>
    </xf>
    <xf numFmtId="0" fontId="2" fillId="0" borderId="0" xfId="0" applyFont="1" applyBorder="1" applyAlignment="1">
      <alignment horizontal="center" vertical="center" wrapText="1"/>
    </xf>
    <xf numFmtId="164" fontId="1" fillId="0" borderId="11" xfId="0" applyNumberFormat="1" applyFont="1" applyBorder="1" applyAlignment="1">
      <alignment horizontal="center" vertical="center" wrapText="1"/>
    </xf>
    <xf numFmtId="4" fontId="1" fillId="0" borderId="11"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2" borderId="15" xfId="0" applyFill="1" applyBorder="1" applyAlignment="1">
      <alignment horizontal="center" vertical="center" wrapText="1"/>
    </xf>
    <xf numFmtId="0" fontId="1" fillId="2" borderId="16" xfId="0" applyFill="1" applyBorder="1" applyAlignment="1">
      <alignment horizontal="center" vertical="center" wrapText="1"/>
    </xf>
    <xf numFmtId="0" fontId="1" fillId="0" borderId="0" xfId="0" applyBorder="1" applyAlignment="1">
      <alignment horizontal="center" vertical="center" wrapText="1"/>
    </xf>
    <xf numFmtId="4" fontId="2" fillId="0" borderId="11"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69" fontId="2" fillId="0" borderId="5"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65" fontId="1" fillId="0" borderId="5" xfId="0" applyNumberFormat="1" applyBorder="1" applyAlignment="1">
      <alignment horizontal="center" vertical="center" wrapText="1"/>
    </xf>
    <xf numFmtId="165" fontId="1" fillId="0" borderId="11"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vertical="bottom"/>
    </xf>
    <xf numFmtId="10" fontId="2" fillId="0" borderId="0" xfId="0" applyNumberFormat="1" applyFont="1" applyBorder="1" applyAlignment="1">
      <alignment horizontal="center" vertical="center" wrapText="1"/>
    </xf>
    <xf numFmtId="165" fontId="2" fillId="0" borderId="0"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2" fontId="1" fillId="0" borderId="5" xfId="0" applyNumberFormat="1" applyBorder="1" applyAlignment="1">
      <alignment horizontal="center" vertical="center" wrapText="1"/>
    </xf>
    <xf numFmtId="0" fontId="1" fillId="0" borderId="0" xfId="0" applyBorder="1" applyAlignment="1">
      <alignment vertical="bottom"/>
    </xf>
    <xf numFmtId="164" fontId="1" fillId="3" borderId="6" xfId="0" applyNumberFormat="1" applyFill="1" applyBorder="1" applyAlignment="1">
      <alignment horizontal="center" vertical="center" wrapText="1"/>
    </xf>
    <xf numFmtId="2" fontId="1" fillId="0" borderId="11" xfId="0" applyNumberFormat="1" applyBorder="1" applyAlignment="1">
      <alignment horizontal="center" vertical="center" wrapText="1"/>
    </xf>
    <xf numFmtId="164" fontId="1" fillId="0" borderId="12" xfId="0" applyNumberFormat="1" applyFont="1" applyFill="1" applyBorder="1" applyAlignment="1">
      <alignment horizontal="center" vertical="center" wrapText="1"/>
    </xf>
    <xf numFmtId="2" fontId="1" fillId="0" borderId="5" xfId="0" applyNumberFormat="1" applyFont="1" applyBorder="1" applyAlignment="1">
      <alignment horizontal="center" vertical="center" wrapText="1"/>
    </xf>
    <xf numFmtId="164" fontId="1" fillId="0" borderId="5" xfId="0" applyNumberFormat="1" applyFont="1" applyFill="1" applyBorder="1" applyAlignment="1">
      <alignment horizontal="center" vertical="center" wrapText="1"/>
    </xf>
    <xf numFmtId="0" fontId="1" fillId="0" borderId="5" xfId="0" applyBorder="1" applyAlignment="1">
      <alignment vertical="bottom"/>
    </xf>
    <xf numFmtId="0" fontId="5" fillId="3" borderId="5" xfId="0" applyFont="1" applyFill="1" applyBorder="1" applyAlignment="1">
      <alignment horizontal="center" vertical="center" wrapText="1"/>
    </xf>
    <xf numFmtId="0" fontId="6" fillId="0" borderId="5" xfId="0" applyFont="1" applyBorder="1" applyAlignment="1">
      <alignment vertical="bottom"/>
    </xf>
    <xf numFmtId="164" fontId="5" fillId="0"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10" fontId="7" fillId="0" borderId="5" xfId="0" applyNumberFormat="1" applyFont="1" applyBorder="1" applyAlignment="1">
      <alignment horizontal="center" vertical="center" wrapText="1"/>
    </xf>
    <xf numFmtId="164" fontId="7" fillId="0" borderId="5"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0" fontId="6" fillId="3" borderId="0" xfId="0" applyFont="1" applyFill="1" applyBorder="1" applyAlignment="1">
      <alignment vertical="bottom"/>
    </xf>
    <xf numFmtId="164" fontId="8" fillId="3" borderId="0" xfId="0" applyNumberFormat="1" applyFont="1" applyFill="1" applyBorder="1" applyAlignment="1">
      <alignment horizontal="center" vertical="center" wrapText="1"/>
    </xf>
    <xf numFmtId="0" fontId="5" fillId="3" borderId="0" xfId="0" applyFont="1" applyFill="1" applyAlignment="1">
      <alignment vertical="bottom"/>
    </xf>
    <xf numFmtId="0" fontId="1" fillId="0" borderId="0" xfId="0"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20" xfId="0" applyBorder="1" applyAlignment="1">
      <alignment horizontal="center" vertical="center" wrapText="1"/>
    </xf>
    <xf numFmtId="164" fontId="1" fillId="0" borderId="6" xfId="0" applyNumberFormat="1" applyFont="1" applyFill="1" applyBorder="1" applyAlignment="1">
      <alignment horizontal="center" vertical="center" wrapText="1"/>
    </xf>
    <xf numFmtId="0" fontId="1" fillId="0" borderId="14" xfId="0" applyBorder="1" applyAlignment="1">
      <alignment horizontal="center" vertical="center" wrapText="1"/>
    </xf>
    <xf numFmtId="0" fontId="1" fillId="0" borderId="14" xfId="0" applyBorder="1" applyAlignment="1">
      <alignment horizontal="center" vertical="center" wrapText="1"/>
    </xf>
    <xf numFmtId="0" fontId="1" fillId="0" borderId="14" xfId="0" applyBorder="1" applyAlignment="1">
      <alignment horizontal="center" vertical="center" wrapText="1"/>
    </xf>
    <xf numFmtId="0" fontId="1" fillId="0" borderId="14" xfId="0" applyBorder="1" applyAlignment="1">
      <alignment horizontal="center" vertical="center" wrapText="1"/>
    </xf>
    <xf numFmtId="0" fontId="1" fillId="0" borderId="14" xfId="0" applyBorder="1" applyAlignment="1">
      <alignment horizontal="center" vertical="center" wrapText="1"/>
    </xf>
    <xf numFmtId="0" fontId="1" fillId="0" borderId="14" xfId="0"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10"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64" fontId="1" fillId="0" borderId="11" xfId="0"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23" xfId="0" applyBorder="1" applyAlignment="1">
      <alignment horizontal="center" vertical="center" wrapText="1"/>
    </xf>
    <xf numFmtId="0" fontId="1" fillId="0" borderId="24" xfId="0" applyBorder="1" applyAlignment="1">
      <alignment horizontal="center" vertical="center" wrapText="1"/>
    </xf>
    <xf numFmtId="0" fontId="1" fillId="0" borderId="23" xfId="0" applyBorder="1" applyAlignment="1">
      <alignment horizontal="center" vertical="center"/>
    </xf>
    <xf numFmtId="0" fontId="1" fillId="0" borderId="24" xfId="0" applyBorder="1" applyAlignment="1">
      <alignment horizontal="center" vertical="center"/>
    </xf>
    <xf numFmtId="0" fontId="1" fillId="0" borderId="25" xfId="0" applyBorder="1" applyAlignment="1">
      <alignment horizontal="center" vertical="center"/>
    </xf>
    <xf numFmtId="0" fontId="1" fillId="0" borderId="26" xfId="0" applyBorder="1" applyAlignment="1">
      <alignment horizontal="center" vertical="center"/>
    </xf>
    <xf numFmtId="0" fontId="1" fillId="0" borderId="25" xfId="0" applyBorder="1" applyAlignment="1">
      <alignment horizontal="center" vertical="center"/>
    </xf>
    <xf numFmtId="0" fontId="1" fillId="0" borderId="26" xfId="0" applyBorder="1" applyAlignment="1">
      <alignment horizontal="center" vertical="center"/>
    </xf>
    <xf numFmtId="0" fontId="1" fillId="0" borderId="25" xfId="0" applyBorder="1" applyAlignment="1">
      <alignment horizontal="center" vertical="center"/>
    </xf>
    <xf numFmtId="0" fontId="1" fillId="0" borderId="26" xfId="0" applyBorder="1" applyAlignment="1">
      <alignment horizontal="center" vertical="center"/>
    </xf>
    <xf numFmtId="0" fontId="1" fillId="0" borderId="25" xfId="0" applyBorder="1" applyAlignment="1">
      <alignment horizontal="center" vertical="center"/>
    </xf>
    <xf numFmtId="0" fontId="1" fillId="0" borderId="26" xfId="0" applyBorder="1" applyAlignment="1">
      <alignment horizontal="center" vertical="center"/>
    </xf>
    <xf numFmtId="0" fontId="1" fillId="0" borderId="25" xfId="0" applyBorder="1" applyAlignment="1">
      <alignment horizontal="center" vertical="center"/>
    </xf>
    <xf numFmtId="0" fontId="1" fillId="0" borderId="26" xfId="0" applyBorder="1" applyAlignment="1">
      <alignment horizontal="center" vertical="center"/>
    </xf>
    <xf numFmtId="0" fontId="1" fillId="0" borderId="25" xfId="0" applyBorder="1" applyAlignment="1">
      <alignment horizontal="center" vertical="center"/>
    </xf>
    <xf numFmtId="0" fontId="1" fillId="0" borderId="26" xfId="0"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164" fontId="5" fillId="0" borderId="6"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5" xfId="0" applyFont="1" applyBorder="1" applyAlignment="1">
      <alignment horizontal="center" vertical="center" wrapText="1"/>
    </xf>
    <xf numFmtId="164" fontId="7" fillId="0" borderId="6"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1" xfId="0" applyFont="1" applyBorder="1" applyAlignment="1">
      <alignment horizontal="center" vertical="center" wrapText="1"/>
    </xf>
    <xf numFmtId="10" fontId="5" fillId="0" borderId="11" xfId="0" applyNumberFormat="1" applyFont="1" applyBorder="1" applyAlignment="1">
      <alignment horizontal="center" vertical="center" wrapText="1"/>
    </xf>
    <xf numFmtId="164" fontId="5" fillId="0" borderId="12"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5" fillId="0" borderId="24" xfId="0" applyFont="1" applyBorder="1" applyAlignment="1">
      <alignment horizontal="center" vertical="center"/>
    </xf>
    <xf numFmtId="164" fontId="5" fillId="0" borderId="11" xfId="0" applyNumberFormat="1" applyFont="1" applyFill="1" applyBorder="1" applyAlignment="1">
      <alignment horizontal="center" vertical="center" wrapText="1"/>
    </xf>
    <xf numFmtId="0" fontId="5" fillId="0" borderId="5" xfId="0" applyFont="1" applyBorder="1" applyAlignment="1">
      <alignment horizontal="center" vertical="center"/>
    </xf>
    <xf numFmtId="0" fontId="9" fillId="0" borderId="5" xfId="0" applyFont="1" applyBorder="1" applyAlignment="1">
      <alignment horizontal="center" vertical="center" wrapText="1"/>
    </xf>
    <xf numFmtId="0" fontId="5" fillId="0" borderId="5" xfId="0" applyFont="1" applyBorder="1" applyAlignment="1">
      <alignment horizontal="right" vertical="center" wrapText="1"/>
    </xf>
    <xf numFmtId="0" fontId="5"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6" xfId="0" applyBorder="1" applyAlignment="1">
      <alignment horizontal="center" vertical="center" wrapText="1"/>
    </xf>
    <xf numFmtId="167" fontId="1" fillId="0" borderId="0" xfId="0" applyNumberFormat="1" applyAlignment="1">
      <alignment vertical="bottom"/>
    </xf>
    <xf numFmtId="3" fontId="1" fillId="0" borderId="5" xfId="0" applyNumberFormat="1" applyFill="1" applyBorder="1" applyAlignment="1">
      <alignment horizontal="center" vertical="center" wrapText="1"/>
    </xf>
    <xf numFmtId="166" fontId="1" fillId="0" borderId="0" xfId="0" applyNumberFormat="1" applyAlignment="1">
      <alignment vertical="bottom"/>
    </xf>
    <xf numFmtId="168" fontId="1" fillId="0" borderId="5" xfId="0" applyNumberFormat="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10" fontId="1" fillId="0" borderId="11" xfId="0" applyNumberFormat="1" applyFont="1" applyFill="1" applyBorder="1" applyAlignment="1">
      <alignment horizontal="center" vertical="center" wrapText="1"/>
    </xf>
    <xf numFmtId="0" fontId="1" fillId="0" borderId="11" xfId="0" applyBorder="1" applyAlignment="1">
      <alignment vertical="bottom"/>
    </xf>
    <xf numFmtId="0" fontId="1" fillId="0" borderId="5" xfId="0" applyFont="1" applyFill="1" applyBorder="1" applyAlignment="1">
      <alignment horizontal="center" vertical="center" wrapText="1"/>
    </xf>
    <xf numFmtId="10" fontId="1" fillId="0" borderId="5" xfId="0" applyNumberFormat="1" applyFont="1" applyBorder="1" applyAlignment="1">
      <alignment horizontal="center" vertical="center"/>
    </xf>
    <xf numFmtId="0" fontId="1" fillId="0" borderId="5" xfId="0" applyFont="1" applyBorder="1" applyAlignment="1">
      <alignment vertical="bottom"/>
    </xf>
    <xf numFmtId="164" fontId="1" fillId="0" borderId="5" xfId="0" applyNumberFormat="1" applyFont="1" applyBorder="1" applyAlignment="1">
      <alignment horizontal="center" vertical="center"/>
    </xf>
    <xf numFmtId="0" fontId="1" fillId="0" borderId="5" xfId="0" applyFont="1" applyBorder="1" applyAlignment="1">
      <alignment horizontal="center" vertical="center"/>
    </xf>
    <xf numFmtId="10" fontId="1" fillId="0" borderId="5" xfId="0" applyNumberFormat="1" applyFont="1" applyBorder="1" applyAlignment="1">
      <alignment horizontal="center" vertical="bottom"/>
    </xf>
    <xf numFmtId="0" fontId="2" fillId="0" borderId="5" xfId="0" applyFont="1" applyBorder="1" applyAlignment="1">
      <alignment vertical="bottom"/>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5" xfId="0" applyBorder="1" applyAlignment="1">
      <alignment horizontal="center" vertical="center"/>
    </xf>
    <xf numFmtId="170" fontId="1" fillId="0" borderId="5" xfId="0" applyNumberFormat="1" applyFont="1" applyBorder="1" applyAlignment="1">
      <alignment horizontal="center" vertical="center"/>
    </xf>
    <xf numFmtId="0" fontId="2" fillId="0" borderId="5" xfId="0" applyFont="1" applyBorder="1" applyAlignment="1">
      <alignment horizontal="center" vertical="center"/>
    </xf>
    <xf numFmtId="164" fontId="2" fillId="0" borderId="5" xfId="0" applyNumberFormat="1" applyFont="1" applyBorder="1" applyAlignment="1">
      <alignment horizontal="center" vertical="center"/>
    </xf>
    <xf numFmtId="0" fontId="4" fillId="0" borderId="0" xfId="0" applyFont="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常规" xfId="0" builtinId="0"/>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www.wps.cn/officeDocument/2020/cellImage" Target="cellimages.xml"/><Relationship Id="rId9" Type="http://schemas.openxmlformats.org/officeDocument/2006/relationships/sharedStrings" Target="sharedStrings.xml"/><Relationship Id="rId10" Type="http://schemas.openxmlformats.org/officeDocument/2006/relationships/styles" Target="styles.xml"/><Relationship Id="rId11"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U223"/>
  <sheetViews>
    <sheetView workbookViewId="0" topLeftCell="A211">
      <selection activeCell="C181" sqref="C181"/>
    </sheetView>
  </sheetViews>
  <sheetFormatPr defaultRowHeight="14.4"/>
  <cols>
    <col min="1" max="4" customWidth="1" width="27.0" style="1"/>
    <col min="5" max="6" customWidth="1" width="13.5546875" style="1"/>
    <col min="7" max="16384" customWidth="0" width="8.886719" style="1"/>
  </cols>
  <sheetData>
    <row r="1" spans="8:8" ht="55.2" customHeight="1">
      <c r="A1" s="2" t="s">
        <v>0</v>
      </c>
      <c r="B1" s="3"/>
      <c r="C1" s="3"/>
      <c r="D1" s="4"/>
    </row>
    <row r="2" spans="8:8" ht="37.2" customHeight="1">
      <c r="A2" s="5" t="s">
        <v>1</v>
      </c>
      <c r="B2" s="6"/>
      <c r="C2" s="6"/>
      <c r="D2" s="7"/>
    </row>
    <row r="3" spans="8:8" ht="19.95" customHeight="1">
      <c r="A3" s="8" t="s">
        <v>2</v>
      </c>
      <c r="B3" s="9"/>
      <c r="C3" s="9" t="s">
        <v>18</v>
      </c>
      <c r="D3" s="10"/>
    </row>
    <row r="4" spans="8:8" ht="19.95" customHeight="1">
      <c r="A4" s="8"/>
      <c r="B4" s="9"/>
      <c r="C4" s="11" t="s">
        <v>3</v>
      </c>
      <c r="D4" s="12" t="s">
        <v>4</v>
      </c>
    </row>
    <row r="5" spans="8:8" ht="45.6" customHeight="1">
      <c r="A5" s="13" t="s">
        <v>5</v>
      </c>
      <c r="B5" s="14" t="s">
        <v>6</v>
      </c>
      <c r="C5" s="15">
        <v>1600.0</v>
      </c>
      <c r="D5" s="16">
        <f>C5/1936.27</f>
        <v>0.8263310385431784</v>
      </c>
      <c r="E5" s="17"/>
    </row>
    <row r="6" spans="8:8" ht="45.6" customHeight="1">
      <c r="A6" s="13" t="s">
        <v>7</v>
      </c>
      <c r="B6" s="14" t="s">
        <v>11</v>
      </c>
      <c r="C6" s="15">
        <v>3000.0</v>
      </c>
      <c r="D6" s="16">
        <f t="shared" si="0" ref="D6:D12">C6/1936.27</f>
        <v>1.5493706972684596</v>
      </c>
      <c r="E6" s="17"/>
    </row>
    <row r="7" spans="8:8" ht="45.6" customHeight="1">
      <c r="A7" s="13" t="s">
        <v>8</v>
      </c>
      <c r="B7" s="14" t="s">
        <v>12</v>
      </c>
      <c r="C7" s="15">
        <v>3600.0</v>
      </c>
      <c r="D7" s="16">
        <f t="shared" si="0"/>
        <v>1.8592448367221515</v>
      </c>
      <c r="E7" s="17"/>
    </row>
    <row r="8" spans="8:8" ht="45.6" customHeight="1">
      <c r="A8" s="13" t="s">
        <v>9</v>
      </c>
      <c r="B8" s="14" t="s">
        <v>13</v>
      </c>
      <c r="C8" s="15">
        <v>3200.0</v>
      </c>
      <c r="D8" s="16">
        <f t="shared" si="0"/>
        <v>1.6526620770863567</v>
      </c>
      <c r="E8" s="17"/>
    </row>
    <row r="9" spans="8:8" ht="45.6" customHeight="1">
      <c r="A9" s="13" t="s">
        <v>9</v>
      </c>
      <c r="B9" s="14" t="s">
        <v>14</v>
      </c>
      <c r="C9" s="15">
        <v>10000.0</v>
      </c>
      <c r="D9" s="16">
        <f t="shared" si="0"/>
        <v>5.164568990894865</v>
      </c>
      <c r="E9" s="17"/>
    </row>
    <row r="10" spans="8:8" ht="45.6" customHeight="1">
      <c r="A10" s="13" t="s">
        <v>10</v>
      </c>
      <c r="B10" s="14" t="s">
        <v>15</v>
      </c>
      <c r="C10" s="15">
        <v>3600.0</v>
      </c>
      <c r="D10" s="16">
        <f t="shared" si="0"/>
        <v>1.8592448367221515</v>
      </c>
      <c r="E10" s="17"/>
    </row>
    <row r="11" spans="8:8" ht="45.6" customHeight="1">
      <c r="A11" s="13" t="s">
        <v>10</v>
      </c>
      <c r="B11" s="14" t="s">
        <v>16</v>
      </c>
      <c r="C11" s="15">
        <v>6000.0</v>
      </c>
      <c r="D11" s="16">
        <f t="shared" si="0"/>
        <v>3.098741394536919</v>
      </c>
      <c r="E11" s="17"/>
    </row>
    <row r="12" spans="8:8" ht="45.6" customHeight="1">
      <c r="A12" s="18" t="s">
        <v>10</v>
      </c>
      <c r="B12" s="19" t="s">
        <v>17</v>
      </c>
      <c r="C12" s="20">
        <v>20000.0</v>
      </c>
      <c r="D12" s="21">
        <f t="shared" si="0"/>
        <v>10.32913798178973</v>
      </c>
      <c r="E12" s="17"/>
    </row>
    <row r="13" spans="8:8" ht="27.0" customHeight="1">
      <c r="A13" s="22"/>
      <c r="B13" s="22"/>
      <c r="C13" s="22"/>
      <c r="D13" s="23" t="s">
        <v>19</v>
      </c>
      <c r="E13" s="22"/>
    </row>
    <row r="14" spans="8:8" ht="37.95" customHeight="1">
      <c r="A14" s="2" t="s">
        <v>0</v>
      </c>
      <c r="B14" s="3"/>
      <c r="C14" s="3"/>
      <c r="D14" s="4"/>
    </row>
    <row r="15" spans="8:8" ht="27.6" customHeight="1">
      <c r="A15" s="5" t="s">
        <v>1</v>
      </c>
      <c r="B15" s="6"/>
      <c r="C15" s="6"/>
      <c r="D15" s="7"/>
    </row>
    <row r="16" spans="8:8" ht="20.4" customHeight="1">
      <c r="A16" s="5" t="s">
        <v>71</v>
      </c>
      <c r="B16" s="6"/>
      <c r="C16" s="6"/>
      <c r="D16" s="7"/>
    </row>
    <row r="17" spans="8:8" ht="20.4" customHeight="1">
      <c r="A17" s="5" t="s">
        <v>20</v>
      </c>
      <c r="B17" s="6"/>
      <c r="C17" s="6"/>
      <c r="D17" s="7"/>
    </row>
    <row r="18" spans="8:8">
      <c r="A18" s="24" t="s">
        <v>21</v>
      </c>
      <c r="B18" s="25" t="s">
        <v>22</v>
      </c>
      <c r="C18" s="25" t="s">
        <v>3</v>
      </c>
      <c r="D18" s="26" t="s">
        <v>4</v>
      </c>
    </row>
    <row r="19" spans="8:8" ht="17.4" customHeight="1">
      <c r="A19" s="27">
        <v>1989.0</v>
      </c>
      <c r="B19" s="28"/>
      <c r="C19" s="15">
        <v>1600.0</v>
      </c>
      <c r="D19" s="16">
        <f>C19/1936.27</f>
        <v>0.8263310385431784</v>
      </c>
    </row>
    <row r="20" spans="8:8" ht="17.4" customHeight="1">
      <c r="A20" s="27">
        <v>1990.0</v>
      </c>
      <c r="B20" s="28">
        <v>0.064</v>
      </c>
      <c r="C20" s="29">
        <v>1702.4</v>
      </c>
      <c r="D20" s="16">
        <f t="shared" si="1" ref="D20:D31">C20/1936.27</f>
        <v>0.8792162250099419</v>
      </c>
    </row>
    <row r="21" spans="8:8" ht="17.4" customHeight="1">
      <c r="A21" s="27">
        <v>1991.0</v>
      </c>
      <c r="B21" s="28">
        <v>0.065</v>
      </c>
      <c r="C21" s="29">
        <v>1813.06</v>
      </c>
      <c r="D21" s="16">
        <f t="shared" si="1"/>
        <v>0.9363673454631843</v>
      </c>
    </row>
    <row r="22" spans="8:8" ht="17.4" customHeight="1">
      <c r="A22" s="27">
        <v>1992.0</v>
      </c>
      <c r="B22" s="28">
        <v>0.061</v>
      </c>
      <c r="C22" s="29">
        <v>1923.66</v>
      </c>
      <c r="D22" s="16">
        <f t="shared" si="1"/>
        <v>0.9934874785024816</v>
      </c>
    </row>
    <row r="23" spans="8:8" ht="17.4" customHeight="1">
      <c r="A23" s="27">
        <v>1993.0</v>
      </c>
      <c r="B23" s="28">
        <v>0.043</v>
      </c>
      <c r="C23" s="29">
        <v>2006.38</v>
      </c>
      <c r="D23" s="16">
        <f t="shared" si="1"/>
        <v>1.036208793195164</v>
      </c>
    </row>
    <row r="24" spans="8:8" ht="17.4" customHeight="1">
      <c r="A24" s="27">
        <v>1994.0</v>
      </c>
      <c r="B24" s="28">
        <v>0.0475</v>
      </c>
      <c r="C24" s="29">
        <v>2101.68</v>
      </c>
      <c r="D24" s="16">
        <f t="shared" si="1"/>
        <v>1.0854271356783918</v>
      </c>
    </row>
    <row r="25" spans="8:8" ht="17.4" customHeight="1">
      <c r="A25" s="27">
        <v>1995.0</v>
      </c>
      <c r="B25" s="28">
        <v>0.039</v>
      </c>
      <c r="C25" s="29">
        <v>2183.65</v>
      </c>
      <c r="D25" s="16">
        <f t="shared" si="1"/>
        <v>1.1277611076967573</v>
      </c>
    </row>
    <row r="26" spans="8:8" ht="17.4" customHeight="1">
      <c r="A26" s="27">
        <v>1996.0</v>
      </c>
      <c r="B26" s="28">
        <v>0.0735</v>
      </c>
      <c r="C26" s="29">
        <v>2344.15</v>
      </c>
      <c r="D26" s="16">
        <f t="shared" si="1"/>
        <v>1.2106524400006198</v>
      </c>
    </row>
    <row r="27" spans="8:8" ht="17.4" customHeight="1">
      <c r="A27" s="27">
        <v>1997.0</v>
      </c>
      <c r="B27" s="28">
        <v>0.0245</v>
      </c>
      <c r="C27" s="29">
        <v>2401.58</v>
      </c>
      <c r="D27" s="16">
        <f t="shared" si="1"/>
        <v>1.2403125597153288</v>
      </c>
    </row>
    <row r="28" spans="8:8" ht="17.4" customHeight="1">
      <c r="A28" s="27">
        <v>1998.0</v>
      </c>
      <c r="B28" s="28">
        <v>0.009</v>
      </c>
      <c r="C28" s="29">
        <v>2423.19</v>
      </c>
      <c r="D28" s="16">
        <f t="shared" si="1"/>
        <v>1.2514731933046528</v>
      </c>
    </row>
    <row r="29" spans="8:8" ht="17.4" customHeight="1">
      <c r="A29" s="27">
        <v>1999.0</v>
      </c>
      <c r="B29" s="28">
        <v>0.0065</v>
      </c>
      <c r="C29" s="29">
        <v>2438.94</v>
      </c>
      <c r="D29" s="16">
        <f t="shared" si="1"/>
        <v>1.2596073894653121</v>
      </c>
    </row>
    <row r="30" spans="8:8" ht="17.4" customHeight="1">
      <c r="A30" s="27">
        <v>2000.0</v>
      </c>
      <c r="B30" s="28">
        <v>0.013</v>
      </c>
      <c r="C30" s="29">
        <v>2470.65</v>
      </c>
      <c r="D30" s="16">
        <f t="shared" si="1"/>
        <v>1.2759842377354398</v>
      </c>
    </row>
    <row r="31" spans="8:8" ht="17.4" customHeight="1">
      <c r="A31" s="27">
        <v>2001.0</v>
      </c>
      <c r="B31" s="28">
        <v>0.0465</v>
      </c>
      <c r="C31" s="29">
        <v>2585.54</v>
      </c>
      <c r="D31" s="16">
        <f t="shared" si="1"/>
        <v>1.3353199708718309</v>
      </c>
    </row>
    <row r="32" spans="8:8" ht="17.4" customHeight="1">
      <c r="A32" s="27">
        <v>2002.0</v>
      </c>
      <c r="B32" s="28">
        <v>0.015</v>
      </c>
      <c r="C32" s="30"/>
      <c r="D32" s="16">
        <f>D31*B32+D31</f>
        <v>1.3553497704349076</v>
      </c>
    </row>
    <row r="33" spans="8:8" ht="17.4" customHeight="1">
      <c r="A33" s="27">
        <v>2003.0</v>
      </c>
      <c r="B33" s="28">
        <v>0.0155</v>
      </c>
      <c r="C33" s="30"/>
      <c r="D33" s="16">
        <f t="shared" si="2" ref="D33:D45">D32*B33+D32</f>
        <v>1.3763576918766511</v>
      </c>
    </row>
    <row r="34" spans="8:8" ht="17.4" customHeight="1">
      <c r="A34" s="27">
        <v>2004.0</v>
      </c>
      <c r="B34" s="28">
        <v>0.0175</v>
      </c>
      <c r="C34" s="30"/>
      <c r="D34" s="16">
        <f t="shared" si="2"/>
        <v>1.4004439514844915</v>
      </c>
    </row>
    <row r="35" spans="8:8" ht="17.4" customHeight="1">
      <c r="A35" s="27">
        <v>2005.0</v>
      </c>
      <c r="B35" s="28">
        <v>0.028</v>
      </c>
      <c r="C35" s="30"/>
      <c r="D35" s="16">
        <f t="shared" si="2"/>
        <v>1.4396563821260557</v>
      </c>
    </row>
    <row r="36" spans="8:8" ht="17.4" customHeight="1">
      <c r="A36" s="27">
        <v>2006.0</v>
      </c>
      <c r="B36" s="28">
        <v>0.0285</v>
      </c>
      <c r="C36" s="30"/>
      <c r="D36" s="16">
        <f t="shared" si="2"/>
        <v>1.4806865890166525</v>
      </c>
    </row>
    <row r="37" spans="8:8" ht="17.4" customHeight="1">
      <c r="A37" s="27">
        <v>2007.0</v>
      </c>
      <c r="B37" s="28">
        <v>0.0375</v>
      </c>
      <c r="C37" s="30"/>
      <c r="D37" s="16">
        <f t="shared" si="2"/>
        <v>1.5362123361047746</v>
      </c>
    </row>
    <row r="38" spans="8:8" ht="17.4" customHeight="1">
      <c r="A38" s="27">
        <v>2008.0</v>
      </c>
      <c r="B38" s="28">
        <v>0.0255</v>
      </c>
      <c r="C38" s="30"/>
      <c r="D38" s="16">
        <f t="shared" si="2"/>
        <v>1.5753857506754416</v>
      </c>
    </row>
    <row r="39" spans="8:8" ht="17.4" customHeight="1">
      <c r="A39" s="27">
        <v>2009.0</v>
      </c>
      <c r="B39" s="28">
        <v>0.055</v>
      </c>
      <c r="C39" s="30"/>
      <c r="D39" s="16">
        <f t="shared" si="2"/>
        <v>1.6620319669625894</v>
      </c>
    </row>
    <row r="40" spans="8:8" ht="17.4" customHeight="1">
      <c r="A40" s="27">
        <v>2010.0</v>
      </c>
      <c r="B40" s="28">
        <v>-0.034</v>
      </c>
      <c r="C40" s="30"/>
      <c r="D40" s="16">
        <f t="shared" si="2"/>
        <v>1.605522880085862</v>
      </c>
    </row>
    <row r="41" spans="8:8" ht="17.4" customHeight="1">
      <c r="A41" s="27">
        <v>2011.0</v>
      </c>
      <c r="B41" s="28">
        <v>0.028</v>
      </c>
      <c r="C41" s="30"/>
      <c r="D41" s="16">
        <f t="shared" si="2"/>
        <v>1.6504775207282643</v>
      </c>
    </row>
    <row r="42" spans="8:8" ht="17.4" customHeight="1">
      <c r="A42" s="27">
        <v>2012.0</v>
      </c>
      <c r="B42" s="28">
        <v>0.0375</v>
      </c>
      <c r="C42" s="30"/>
      <c r="D42" s="16">
        <f t="shared" si="2"/>
        <v>1.71237042775557</v>
      </c>
      <c r="F42" s="17"/>
    </row>
    <row r="43" spans="8:8" ht="17.4" customHeight="1">
      <c r="A43" s="27">
        <v>2013.0</v>
      </c>
      <c r="B43" s="28">
        <v>0.0285</v>
      </c>
      <c r="C43" s="30"/>
      <c r="D43" s="16">
        <f t="shared" si="2"/>
        <v>1.7611729849466038</v>
      </c>
    </row>
    <row r="44" spans="8:8" ht="17.4" customHeight="1">
      <c r="A44" s="27">
        <v>2014.0</v>
      </c>
      <c r="B44" s="28">
        <v>-0.005</v>
      </c>
      <c r="C44" s="30"/>
      <c r="D44" s="16">
        <f t="shared" si="2"/>
        <v>1.752367120021867</v>
      </c>
      <c r="E44" s="17"/>
    </row>
    <row r="45" spans="8:8" ht="17.4" customHeight="1">
      <c r="A45" s="27">
        <v>2015.0</v>
      </c>
      <c r="B45" s="28">
        <v>-0.009</v>
      </c>
      <c r="C45" s="30"/>
      <c r="D45" s="16">
        <f t="shared" si="2"/>
        <v>1.7365958159416732</v>
      </c>
      <c r="E45" s="17"/>
    </row>
    <row r="46" spans="8:8" ht="17.4" customHeight="1">
      <c r="A46" s="27">
        <v>2016.0</v>
      </c>
      <c r="B46" s="28">
        <v>-0.016</v>
      </c>
      <c r="C46" s="30"/>
      <c r="D46" s="16">
        <f t="shared" si="3" ref="D46:D53">D45*B46+D45</f>
        <v>1.7088102828866032</v>
      </c>
      <c r="E46" s="17"/>
    </row>
    <row r="47" spans="8:8" ht="17.4" customHeight="1">
      <c r="A47" s="31">
        <v>2017.0</v>
      </c>
      <c r="B47" s="32">
        <v>-0.003</v>
      </c>
      <c r="C47" s="33"/>
      <c r="D47" s="34">
        <f t="shared" si="3"/>
        <v>1.7036838520379403</v>
      </c>
      <c r="E47" s="17"/>
      <c r="G47" s="35"/>
    </row>
    <row r="48" spans="8:8" ht="17.4" customHeight="1">
      <c r="A48" s="36">
        <v>2018.0</v>
      </c>
      <c r="B48" s="37">
        <v>0.0135</v>
      </c>
      <c r="C48" s="38"/>
      <c r="D48" s="39">
        <f t="shared" si="3"/>
        <v>1.7266835840404522</v>
      </c>
      <c r="E48" s="17"/>
      <c r="G48" s="35"/>
    </row>
    <row r="49" spans="8:8" ht="17.4" customHeight="1">
      <c r="A49" s="40">
        <v>2019.0</v>
      </c>
      <c r="B49" s="32">
        <v>0.03</v>
      </c>
      <c r="C49" s="40"/>
      <c r="D49" s="41">
        <f t="shared" si="3"/>
        <v>1.7784840915616635</v>
      </c>
      <c r="E49" s="17"/>
      <c r="G49" s="35"/>
    </row>
    <row r="50" spans="8:8" ht="17.4" customHeight="1">
      <c r="A50" s="40">
        <v>2020.0</v>
      </c>
      <c r="B50" s="32">
        <v>-0.0075</v>
      </c>
      <c r="C50" s="33"/>
      <c r="D50" s="41">
        <f t="shared" si="3"/>
        <v>1.7651454608749475</v>
      </c>
      <c r="E50" s="17"/>
      <c r="G50" s="35"/>
    </row>
    <row r="51" spans="8:8" ht="17.4" customHeight="1">
      <c r="A51" s="40">
        <v>2021.0</v>
      </c>
      <c r="B51" s="32">
        <v>-0.0185</v>
      </c>
      <c r="C51" s="33"/>
      <c r="D51" s="41">
        <f t="shared" si="3"/>
        <v>1.7324902698487634</v>
      </c>
      <c r="E51" s="17"/>
      <c r="G51" s="35"/>
    </row>
    <row r="52" spans="8:8" s="42" ht="17.4" customFormat="1" customHeight="1">
      <c r="A52" s="40">
        <v>2022.0</v>
      </c>
      <c r="B52" s="32">
        <v>0.0795</v>
      </c>
      <c r="C52" s="40"/>
      <c r="D52" s="41">
        <f t="shared" si="3"/>
        <v>1.870223246301737</v>
      </c>
      <c r="E52" s="17"/>
      <c r="G52" s="35"/>
    </row>
    <row r="53" spans="8:8" s="42" ht="17.4" customFormat="1" customHeight="1">
      <c r="A53" s="33">
        <v>2023.0</v>
      </c>
      <c r="B53" s="43">
        <v>0.2515</v>
      </c>
      <c r="C53" s="33"/>
      <c r="D53" s="44">
        <f t="shared" si="3"/>
        <v>2.340584392746627</v>
      </c>
      <c r="E53" s="17"/>
      <c r="G53" s="35"/>
    </row>
    <row r="54" spans="8:8" ht="17.4" customHeight="1">
      <c r="A54" s="22"/>
      <c r="B54" s="45"/>
      <c r="C54" s="22"/>
      <c r="D54" s="23" t="s">
        <v>23</v>
      </c>
    </row>
    <row r="55" spans="8:8" ht="19.2" customHeight="1">
      <c r="B55" s="22"/>
      <c r="D55" s="23"/>
    </row>
    <row r="56" spans="8:8" ht="37.2" customHeight="1">
      <c r="A56" s="2" t="s">
        <v>0</v>
      </c>
      <c r="B56" s="3"/>
      <c r="C56" s="3"/>
      <c r="D56" s="4"/>
    </row>
    <row r="57" spans="8:8" ht="24.0" customHeight="1">
      <c r="A57" s="5" t="s">
        <v>1</v>
      </c>
      <c r="B57" s="6"/>
      <c r="C57" s="6"/>
      <c r="D57" s="7"/>
    </row>
    <row r="58" spans="8:8" ht="19.95" customHeight="1">
      <c r="A58" s="5" t="s">
        <v>71</v>
      </c>
      <c r="B58" s="6"/>
      <c r="C58" s="6"/>
      <c r="D58" s="7"/>
    </row>
    <row r="59" spans="8:8" ht="22.2" customHeight="1">
      <c r="A59" s="5" t="s">
        <v>24</v>
      </c>
      <c r="B59" s="6"/>
      <c r="C59" s="6"/>
      <c r="D59" s="7"/>
    </row>
    <row r="60" spans="8:8">
      <c r="A60" s="24" t="s">
        <v>21</v>
      </c>
      <c r="B60" s="25" t="s">
        <v>22</v>
      </c>
      <c r="C60" s="25" t="s">
        <v>3</v>
      </c>
      <c r="D60" s="26" t="s">
        <v>4</v>
      </c>
    </row>
    <row r="61" spans="8:8">
      <c r="A61" s="27">
        <v>1989.0</v>
      </c>
      <c r="B61" s="28"/>
      <c r="C61" s="15">
        <v>3000.0</v>
      </c>
      <c r="D61" s="16">
        <f>C61/1936.27</f>
        <v>1.5493706972684596</v>
      </c>
    </row>
    <row r="62" spans="8:8">
      <c r="A62" s="27">
        <v>1990.0</v>
      </c>
      <c r="B62" s="28">
        <v>0.064</v>
      </c>
      <c r="C62" s="29">
        <v>3192.0</v>
      </c>
      <c r="D62" s="16">
        <f t="shared" si="4" ref="D62:D73">C62/1936.27</f>
        <v>1.648530421893641</v>
      </c>
    </row>
    <row r="63" spans="8:8">
      <c r="A63" s="27">
        <v>1991.0</v>
      </c>
      <c r="B63" s="28">
        <v>0.065</v>
      </c>
      <c r="C63" s="29">
        <v>3399.48</v>
      </c>
      <c r="D63" s="16">
        <f t="shared" si="4"/>
        <v>1.7556848993167276</v>
      </c>
    </row>
    <row r="64" spans="8:8">
      <c r="A64" s="27">
        <v>1992.0</v>
      </c>
      <c r="B64" s="28">
        <v>0.061</v>
      </c>
      <c r="C64" s="29">
        <v>3606.85</v>
      </c>
      <c r="D64" s="16">
        <f t="shared" si="4"/>
        <v>1.8627825664809143</v>
      </c>
    </row>
    <row r="65" spans="8:8">
      <c r="A65" s="27">
        <v>1993.0</v>
      </c>
      <c r="B65" s="28">
        <v>0.043</v>
      </c>
      <c r="C65" s="29">
        <v>3761.94</v>
      </c>
      <c r="D65" s="16">
        <f t="shared" si="4"/>
        <v>1.9428798669607028</v>
      </c>
    </row>
    <row r="66" spans="8:8">
      <c r="A66" s="27">
        <v>1994.0</v>
      </c>
      <c r="B66" s="28">
        <v>0.0475</v>
      </c>
      <c r="C66" s="29">
        <v>3940.63</v>
      </c>
      <c r="D66" s="16">
        <f t="shared" si="4"/>
        <v>2.0351655502590034</v>
      </c>
    </row>
    <row r="67" spans="8:8">
      <c r="A67" s="27">
        <v>1995.0</v>
      </c>
      <c r="B67" s="28">
        <v>0.039</v>
      </c>
      <c r="C67" s="29">
        <v>4094.31</v>
      </c>
      <c r="D67" s="16">
        <f t="shared" si="4"/>
        <v>2.1145346465110753</v>
      </c>
    </row>
    <row r="68" spans="8:8">
      <c r="A68" s="27">
        <v>1996.0</v>
      </c>
      <c r="B68" s="28">
        <v>0.0735</v>
      </c>
      <c r="C68" s="29">
        <v>4395.24</v>
      </c>
      <c r="D68" s="16">
        <f t="shared" si="4"/>
        <v>2.2699520211540745</v>
      </c>
    </row>
    <row r="69" spans="8:8">
      <c r="A69" s="27">
        <v>1997.0</v>
      </c>
      <c r="B69" s="28">
        <v>0.0245</v>
      </c>
      <c r="C69" s="29">
        <v>4502.92</v>
      </c>
      <c r="D69" s="16">
        <f t="shared" si="4"/>
        <v>2.3255641000480307</v>
      </c>
    </row>
    <row r="70" spans="8:8">
      <c r="A70" s="27">
        <v>1998.0</v>
      </c>
      <c r="B70" s="28">
        <v>0.009</v>
      </c>
      <c r="C70" s="29">
        <v>4543.45</v>
      </c>
      <c r="D70" s="16">
        <f t="shared" si="4"/>
        <v>2.346496098168127</v>
      </c>
    </row>
    <row r="71" spans="8:8">
      <c r="A71" s="27">
        <v>1999.0</v>
      </c>
      <c r="B71" s="28">
        <v>0.0065</v>
      </c>
      <c r="C71" s="29">
        <v>4572.98</v>
      </c>
      <c r="D71" s="16">
        <f t="shared" si="4"/>
        <v>2.3617470703982395</v>
      </c>
    </row>
    <row r="72" spans="8:8">
      <c r="A72" s="27">
        <v>2000.0</v>
      </c>
      <c r="B72" s="28">
        <v>0.013</v>
      </c>
      <c r="C72" s="29">
        <v>4632.43</v>
      </c>
      <c r="D72" s="16">
        <f t="shared" si="4"/>
        <v>2.39245043304911</v>
      </c>
    </row>
    <row r="73" spans="8:8">
      <c r="A73" s="27">
        <v>2001.0</v>
      </c>
      <c r="B73" s="28">
        <v>0.0465</v>
      </c>
      <c r="C73" s="29">
        <v>4847.84</v>
      </c>
      <c r="D73" s="16">
        <f t="shared" si="4"/>
        <v>2.5037004136819765</v>
      </c>
    </row>
    <row r="74" spans="8:8">
      <c r="A74" s="27">
        <v>2002.0</v>
      </c>
      <c r="B74" s="28">
        <v>0.015</v>
      </c>
      <c r="C74" s="30"/>
      <c r="D74" s="16">
        <f>D73*B74+D73</f>
        <v>2.5412559198872096</v>
      </c>
    </row>
    <row r="75" spans="8:8">
      <c r="A75" s="27">
        <v>2003.0</v>
      </c>
      <c r="B75" s="28">
        <v>0.0155</v>
      </c>
      <c r="C75" s="30"/>
      <c r="D75" s="16">
        <f t="shared" si="5" ref="D75:D95">D74*B75+D74</f>
        <v>2.580645386645462</v>
      </c>
    </row>
    <row r="76" spans="8:8">
      <c r="A76" s="27">
        <v>2004.0</v>
      </c>
      <c r="B76" s="28">
        <v>0.0175</v>
      </c>
      <c r="C76" s="30"/>
      <c r="D76" s="16">
        <f t="shared" si="5"/>
        <v>2.6258066809117557</v>
      </c>
    </row>
    <row r="77" spans="8:8">
      <c r="A77" s="27">
        <v>2005.0</v>
      </c>
      <c r="B77" s="28">
        <v>0.028</v>
      </c>
      <c r="C77" s="30"/>
      <c r="D77" s="16">
        <f t="shared" si="5"/>
        <v>2.6993292679772893</v>
      </c>
    </row>
    <row r="78" spans="8:8">
      <c r="A78" s="27">
        <v>2006.0</v>
      </c>
      <c r="B78" s="28">
        <v>0.0285</v>
      </c>
      <c r="C78" s="30"/>
      <c r="D78" s="46">
        <f t="shared" si="5"/>
        <v>2.7762601521146424</v>
      </c>
    </row>
    <row r="79" spans="8:8">
      <c r="A79" s="27">
        <v>2007.0</v>
      </c>
      <c r="B79" s="28">
        <v>0.0375</v>
      </c>
      <c r="C79" s="30"/>
      <c r="D79" s="46">
        <f t="shared" si="5"/>
        <v>2.880369907818939</v>
      </c>
    </row>
    <row r="80" spans="8:8">
      <c r="A80" s="27">
        <v>2008.0</v>
      </c>
      <c r="B80" s="28">
        <v>0.0255</v>
      </c>
      <c r="C80" s="30"/>
      <c r="D80" s="16">
        <f t="shared" si="5"/>
        <v>2.953819340468323</v>
      </c>
    </row>
    <row r="81" spans="8:8">
      <c r="A81" s="27">
        <v>2009.0</v>
      </c>
      <c r="B81" s="28">
        <v>0.055</v>
      </c>
      <c r="C81" s="30"/>
      <c r="D81" s="16">
        <f t="shared" si="5"/>
        <v>3.116279404194078</v>
      </c>
    </row>
    <row r="82" spans="8:8">
      <c r="A82" s="27">
        <v>2010.0</v>
      </c>
      <c r="B82" s="28">
        <v>-0.034</v>
      </c>
      <c r="C82" s="30"/>
      <c r="D82" s="16">
        <f>D81*B82+D81</f>
        <v>3.010325904451481</v>
      </c>
    </row>
    <row r="83" spans="8:8">
      <c r="A83" s="27">
        <v>2011.0</v>
      </c>
      <c r="B83" s="28">
        <v>0.028</v>
      </c>
      <c r="C83" s="30"/>
      <c r="D83" s="16">
        <f t="shared" si="5"/>
        <v>3.0946150297761212</v>
      </c>
    </row>
    <row r="84" spans="8:8">
      <c r="A84" s="27">
        <v>2012.0</v>
      </c>
      <c r="B84" s="28">
        <v>0.0375</v>
      </c>
      <c r="C84" s="30"/>
      <c r="D84" s="16">
        <f t="shared" si="5"/>
        <v>3.210663093392725</v>
      </c>
    </row>
    <row r="85" spans="8:8">
      <c r="A85" s="27">
        <v>2013.0</v>
      </c>
      <c r="B85" s="28">
        <v>0.0285</v>
      </c>
      <c r="C85" s="30"/>
      <c r="D85" s="16">
        <f t="shared" si="5"/>
        <v>3.3021669915544227</v>
      </c>
    </row>
    <row r="86" spans="8:8">
      <c r="A86" s="27">
        <v>2014.0</v>
      </c>
      <c r="B86" s="28">
        <v>-0.005</v>
      </c>
      <c r="C86" s="30"/>
      <c r="D86" s="16">
        <f t="shared" si="5"/>
        <v>3.285656156596648</v>
      </c>
    </row>
    <row r="87" spans="8:8" s="22" ht="14.4" customFormat="1">
      <c r="A87" s="27">
        <v>2015.0</v>
      </c>
      <c r="B87" s="28">
        <v>-0.009</v>
      </c>
      <c r="C87" s="30"/>
      <c r="D87" s="16">
        <f t="shared" si="5"/>
        <v>3.25608525118728</v>
      </c>
    </row>
    <row r="88" spans="8:8" s="22" ht="14.4" customFormat="1">
      <c r="A88" s="27">
        <v>2016.0</v>
      </c>
      <c r="B88" s="28">
        <v>-0.016</v>
      </c>
      <c r="C88" s="30"/>
      <c r="D88" s="16">
        <f t="shared" si="5"/>
        <v>3.2039878871682834</v>
      </c>
    </row>
    <row r="89" spans="8:8" s="22" ht="14.4" customFormat="1">
      <c r="A89" s="31">
        <v>2017.0</v>
      </c>
      <c r="B89" s="32">
        <v>-0.003</v>
      </c>
      <c r="C89" s="40"/>
      <c r="D89" s="34">
        <f t="shared" si="5"/>
        <v>3.194375923506775</v>
      </c>
    </row>
    <row r="90" spans="8:8" s="47" ht="14.4" customFormat="1">
      <c r="A90" s="36">
        <v>2018.0</v>
      </c>
      <c r="B90" s="37">
        <v>0.0135</v>
      </c>
      <c r="C90" s="48"/>
      <c r="D90" s="39">
        <f t="shared" si="5"/>
        <v>3.2374999984741213</v>
      </c>
    </row>
    <row r="91" spans="8:8" s="49" ht="14.4" customFormat="1">
      <c r="A91" s="50">
        <v>2019.0</v>
      </c>
      <c r="B91" s="51">
        <v>0.03</v>
      </c>
      <c r="C91" s="50"/>
      <c r="D91" s="52">
        <f t="shared" si="5"/>
        <v>3.3346249984283434</v>
      </c>
    </row>
    <row r="92" spans="8:8" s="49" ht="14.4" customFormat="1">
      <c r="A92" s="40">
        <v>2020.0</v>
      </c>
      <c r="B92" s="32">
        <v>-0.0075</v>
      </c>
      <c r="C92" s="33"/>
      <c r="D92" s="41">
        <f t="shared" si="5"/>
        <v>3.3096153109401274</v>
      </c>
    </row>
    <row r="93" spans="8:8" s="49" ht="14.4" customFormat="1">
      <c r="A93" s="40">
        <v>2021.0</v>
      </c>
      <c r="B93" s="32">
        <v>-0.0185</v>
      </c>
      <c r="C93" s="33"/>
      <c r="D93" s="41">
        <f t="shared" si="5"/>
        <v>3.248387427687738</v>
      </c>
    </row>
    <row r="94" spans="8:8" s="49" ht="14.4" customFormat="1">
      <c r="A94" s="40">
        <v>2022.0</v>
      </c>
      <c r="B94" s="32">
        <v>0.0795</v>
      </c>
      <c r="C94" s="40"/>
      <c r="D94" s="41">
        <f t="shared" si="5"/>
        <v>3.506634228188915</v>
      </c>
    </row>
    <row r="95" spans="8:8" s="49" ht="14.4" customFormat="1">
      <c r="A95" s="33">
        <v>2023.0</v>
      </c>
      <c r="B95" s="43">
        <v>0.2515</v>
      </c>
      <c r="C95" s="33"/>
      <c r="D95" s="44">
        <f t="shared" si="5"/>
        <v>4.388552736578432</v>
      </c>
    </row>
    <row r="96" spans="8:8">
      <c r="A96" s="33"/>
      <c r="B96" s="30"/>
      <c r="C96" s="30"/>
      <c r="D96" s="53" t="s">
        <v>26</v>
      </c>
    </row>
    <row r="97" spans="8:8" ht="15.0"/>
    <row r="98" spans="8:8" ht="38.4" customHeight="1">
      <c r="A98" s="2" t="s">
        <v>0</v>
      </c>
      <c r="B98" s="3"/>
      <c r="C98" s="3"/>
      <c r="D98" s="4"/>
    </row>
    <row r="99" spans="8:8" ht="42.6" customHeight="1">
      <c r="A99" s="5" t="s">
        <v>1</v>
      </c>
      <c r="B99" s="6"/>
      <c r="C99" s="6"/>
      <c r="D99" s="7"/>
    </row>
    <row r="100" spans="8:8" ht="25.95" customHeight="1">
      <c r="A100" s="5" t="s">
        <v>71</v>
      </c>
      <c r="B100" s="6"/>
      <c r="C100" s="6"/>
      <c r="D100" s="7"/>
    </row>
    <row r="101" spans="8:8" ht="48.0" customHeight="1">
      <c r="A101" s="5" t="s">
        <v>25</v>
      </c>
      <c r="B101" s="6"/>
      <c r="C101" s="6"/>
      <c r="D101" s="7"/>
    </row>
    <row r="102" spans="8:8">
      <c r="A102" s="24" t="s">
        <v>21</v>
      </c>
      <c r="B102" s="25" t="s">
        <v>22</v>
      </c>
      <c r="C102" s="25" t="s">
        <v>3</v>
      </c>
      <c r="D102" s="26" t="s">
        <v>4</v>
      </c>
    </row>
    <row r="103" spans="8:8">
      <c r="A103" s="27">
        <v>1989.0</v>
      </c>
      <c r="B103" s="28"/>
      <c r="C103" s="15">
        <v>3600.0</v>
      </c>
      <c r="D103" s="16">
        <f>C103/1936.27</f>
        <v>1.8592448367221515</v>
      </c>
    </row>
    <row r="104" spans="8:8">
      <c r="A104" s="27">
        <v>1990.0</v>
      </c>
      <c r="B104" s="28">
        <v>0.064</v>
      </c>
      <c r="C104" s="29">
        <v>3830.4</v>
      </c>
      <c r="D104" s="16">
        <f t="shared" si="6" ref="D104:D115">C104/1936.27</f>
        <v>1.978236506272369</v>
      </c>
    </row>
    <row r="105" spans="8:8">
      <c r="A105" s="27">
        <v>1991.0</v>
      </c>
      <c r="B105" s="28">
        <v>0.065</v>
      </c>
      <c r="C105" s="29">
        <v>4079.38</v>
      </c>
      <c r="D105" s="16">
        <f t="shared" si="6"/>
        <v>2.1068239450076693</v>
      </c>
    </row>
    <row r="106" spans="8:8">
      <c r="A106" s="27">
        <v>1992.0</v>
      </c>
      <c r="B106" s="28">
        <v>0.061</v>
      </c>
      <c r="C106" s="29">
        <v>4328.22</v>
      </c>
      <c r="D106" s="16">
        <f t="shared" si="6"/>
        <v>2.2353390797770976</v>
      </c>
    </row>
    <row r="107" spans="8:8">
      <c r="A107" s="27">
        <v>1993.0</v>
      </c>
      <c r="B107" s="28">
        <v>0.043</v>
      </c>
      <c r="C107" s="29">
        <v>4514.33</v>
      </c>
      <c r="D107" s="16">
        <f t="shared" si="6"/>
        <v>2.3314568732666414</v>
      </c>
    </row>
    <row r="108" spans="8:8">
      <c r="A108" s="27">
        <v>1994.0</v>
      </c>
      <c r="B108" s="28">
        <v>0.0475</v>
      </c>
      <c r="C108" s="29">
        <v>4728.76</v>
      </c>
      <c r="D108" s="16">
        <f t="shared" si="6"/>
        <v>2.4422007261384002</v>
      </c>
    </row>
    <row r="109" spans="8:8">
      <c r="A109" s="27">
        <v>1995.0</v>
      </c>
      <c r="B109" s="28">
        <v>0.039</v>
      </c>
      <c r="C109" s="29">
        <v>4913.18</v>
      </c>
      <c r="D109" s="16">
        <f t="shared" si="6"/>
        <v>2.5374457074684833</v>
      </c>
    </row>
    <row r="110" spans="8:8">
      <c r="A110" s="27">
        <v>1996.0</v>
      </c>
      <c r="B110" s="28">
        <v>0.0735</v>
      </c>
      <c r="C110" s="29">
        <v>5274.3</v>
      </c>
      <c r="D110" s="16">
        <f t="shared" si="6"/>
        <v>2.723948622867679</v>
      </c>
    </row>
    <row r="111" spans="8:8">
      <c r="A111" s="27">
        <v>1997.0</v>
      </c>
      <c r="B111" s="28">
        <v>0.0245</v>
      </c>
      <c r="C111" s="29">
        <v>5403.52</v>
      </c>
      <c r="D111" s="16">
        <f t="shared" si="6"/>
        <v>2.7906851833680224</v>
      </c>
    </row>
    <row r="112" spans="8:8">
      <c r="A112" s="27">
        <v>1998.0</v>
      </c>
      <c r="B112" s="28">
        <v>0.009</v>
      </c>
      <c r="C112" s="29">
        <v>5452.15</v>
      </c>
      <c r="D112" s="16">
        <f t="shared" si="6"/>
        <v>2.8158004823707437</v>
      </c>
    </row>
    <row r="113" spans="8:8">
      <c r="A113" s="27">
        <v>1999.0</v>
      </c>
      <c r="B113" s="28">
        <v>0.0065</v>
      </c>
      <c r="C113" s="29">
        <v>5487.59</v>
      </c>
      <c r="D113" s="16">
        <f t="shared" si="6"/>
        <v>2.8341037148744754</v>
      </c>
    </row>
    <row r="114" spans="8:8">
      <c r="A114" s="27">
        <v>2000.0</v>
      </c>
      <c r="B114" s="28">
        <v>0.013</v>
      </c>
      <c r="C114" s="29">
        <v>5558.93</v>
      </c>
      <c r="D114" s="16">
        <f t="shared" si="6"/>
        <v>2.870947750055519</v>
      </c>
    </row>
    <row r="115" spans="8:8">
      <c r="A115" s="27">
        <v>2001.0</v>
      </c>
      <c r="B115" s="28">
        <v>0.0465</v>
      </c>
      <c r="C115" s="29">
        <v>5817.42</v>
      </c>
      <c r="D115" s="16">
        <f t="shared" si="6"/>
        <v>3.0044466939011607</v>
      </c>
    </row>
    <row r="116" spans="8:8">
      <c r="A116" s="27">
        <v>2002.0</v>
      </c>
      <c r="B116" s="28">
        <v>0.015</v>
      </c>
      <c r="C116" s="30"/>
      <c r="D116" s="16">
        <f>D115*B116+D115</f>
        <v>3.049513394309677</v>
      </c>
    </row>
    <row r="117" spans="8:8">
      <c r="A117" s="27">
        <v>2003.0</v>
      </c>
      <c r="B117" s="28">
        <v>0.0155</v>
      </c>
      <c r="C117" s="30"/>
      <c r="D117" s="16">
        <f t="shared" si="7" ref="D117:D130">D116*B117+D116</f>
        <v>3.0967808519214803</v>
      </c>
    </row>
    <row r="118" spans="8:8">
      <c r="A118" s="27">
        <v>2004.0</v>
      </c>
      <c r="B118" s="28">
        <v>0.0175</v>
      </c>
      <c r="C118" s="30"/>
      <c r="D118" s="16">
        <f t="shared" si="7"/>
        <v>3.150974516830106</v>
      </c>
    </row>
    <row r="119" spans="8:8">
      <c r="A119" s="27">
        <v>2005.0</v>
      </c>
      <c r="B119" s="28">
        <v>0.028</v>
      </c>
      <c r="C119" s="30"/>
      <c r="D119" s="16">
        <f t="shared" si="7"/>
        <v>3.239201803301353</v>
      </c>
    </row>
    <row r="120" spans="8:8">
      <c r="A120" s="27">
        <v>2006.0</v>
      </c>
      <c r="B120" s="28">
        <v>0.0285</v>
      </c>
      <c r="C120" s="30"/>
      <c r="D120" s="16">
        <f t="shared" si="7"/>
        <v>3.3315190546954385</v>
      </c>
    </row>
    <row r="121" spans="8:8">
      <c r="A121" s="27">
        <v>2007.0</v>
      </c>
      <c r="B121" s="28">
        <v>0.0375</v>
      </c>
      <c r="C121" s="30"/>
      <c r="D121" s="16">
        <f t="shared" si="7"/>
        <v>3.456451019246519</v>
      </c>
    </row>
    <row r="122" spans="8:8">
      <c r="A122" s="27">
        <v>2008.0</v>
      </c>
      <c r="B122" s="28">
        <v>0.0255</v>
      </c>
      <c r="C122" s="30"/>
      <c r="D122" s="16">
        <f t="shared" si="7"/>
        <v>3.544590520237306</v>
      </c>
    </row>
    <row r="123" spans="8:8">
      <c r="A123" s="27">
        <v>2009.0</v>
      </c>
      <c r="B123" s="28">
        <v>0.055</v>
      </c>
      <c r="C123" s="30"/>
      <c r="D123" s="16">
        <f t="shared" si="7"/>
        <v>3.739542998850362</v>
      </c>
    </row>
    <row r="124" spans="8:8">
      <c r="A124" s="27">
        <v>2010.0</v>
      </c>
      <c r="B124" s="28">
        <v>-0.034</v>
      </c>
      <c r="C124" s="30"/>
      <c r="D124" s="16">
        <f t="shared" si="7"/>
        <v>3.612398536889448</v>
      </c>
    </row>
    <row r="125" spans="8:8">
      <c r="A125" s="27">
        <v>2011.0</v>
      </c>
      <c r="B125" s="28">
        <v>0.028</v>
      </c>
      <c r="C125" s="30"/>
      <c r="D125" s="46">
        <f t="shared" si="7"/>
        <v>3.713545695922355</v>
      </c>
    </row>
    <row r="126" spans="8:8">
      <c r="A126" s="27">
        <v>2012.0</v>
      </c>
      <c r="B126" s="28">
        <v>0.0375</v>
      </c>
      <c r="C126" s="30"/>
      <c r="D126" s="16">
        <f t="shared" si="7"/>
        <v>3.852803659519448</v>
      </c>
    </row>
    <row r="127" spans="8:8">
      <c r="A127" s="27">
        <v>2013.0</v>
      </c>
      <c r="B127" s="28">
        <v>0.0285</v>
      </c>
      <c r="C127" s="30"/>
      <c r="D127" s="16">
        <f t="shared" si="7"/>
        <v>3.962608563815754</v>
      </c>
    </row>
    <row r="128" spans="8:8">
      <c r="A128" s="27">
        <v>2014.0</v>
      </c>
      <c r="B128" s="28">
        <v>-0.005</v>
      </c>
      <c r="C128" s="30"/>
      <c r="D128" s="16">
        <f t="shared" si="7"/>
        <v>3.9427955209966714</v>
      </c>
    </row>
    <row r="129" spans="8:8" s="22" ht="14.4" customFormat="1">
      <c r="A129" s="27">
        <v>2015.0</v>
      </c>
      <c r="B129" s="28">
        <v>-0.009</v>
      </c>
      <c r="C129" s="30"/>
      <c r="D129" s="16">
        <f t="shared" si="7"/>
        <v>3.9073103613077</v>
      </c>
    </row>
    <row r="130" spans="8:8" s="22" ht="14.4" customFormat="1">
      <c r="A130" s="27">
        <v>2016.0</v>
      </c>
      <c r="B130" s="28">
        <v>-0.016</v>
      </c>
      <c r="C130" s="30"/>
      <c r="D130" s="16">
        <f t="shared" si="7"/>
        <v>3.844793395526777</v>
      </c>
    </row>
    <row r="131" spans="8:8" s="22" ht="14.4" customFormat="1">
      <c r="A131" s="31">
        <v>2017.0</v>
      </c>
      <c r="B131" s="32">
        <v>-0.003</v>
      </c>
      <c r="C131" s="33"/>
      <c r="D131" s="34">
        <f t="shared" si="8" ref="D131:D137">D130*B131+D130</f>
        <v>3.8332590153401997</v>
      </c>
    </row>
    <row r="132" spans="8:8" s="47" ht="14.4" customFormat="1">
      <c r="A132" s="36">
        <v>2018.0</v>
      </c>
      <c r="B132" s="37">
        <v>0.0135</v>
      </c>
      <c r="C132" s="38"/>
      <c r="D132" s="39">
        <f t="shared" si="8"/>
        <v>3.885008012047293</v>
      </c>
    </row>
    <row r="133" spans="8:8" s="49" ht="14.4" customFormat="1">
      <c r="A133" s="40">
        <v>2019.0</v>
      </c>
      <c r="B133" s="32">
        <v>0.03</v>
      </c>
      <c r="C133" s="40"/>
      <c r="D133" s="41">
        <f t="shared" si="8"/>
        <v>4.001558252408709</v>
      </c>
    </row>
    <row r="134" spans="8:8" s="49" ht="14.4" customFormat="1">
      <c r="A134" s="40">
        <v>2020.0</v>
      </c>
      <c r="B134" s="32">
        <v>-0.0075</v>
      </c>
      <c r="C134" s="33"/>
      <c r="D134" s="41">
        <f t="shared" si="8"/>
        <v>3.971546565515645</v>
      </c>
    </row>
    <row r="135" spans="8:8" s="49" ht="14.4" customFormat="1">
      <c r="A135" s="40">
        <v>2021.0</v>
      </c>
      <c r="B135" s="32">
        <v>-0.0185</v>
      </c>
      <c r="C135" s="33"/>
      <c r="D135" s="41">
        <f t="shared" si="8"/>
        <v>3.8980729540536103</v>
      </c>
    </row>
    <row r="136" spans="8:8" s="49" ht="14.4" customFormat="1">
      <c r="A136" s="40">
        <v>2022.0</v>
      </c>
      <c r="B136" s="32">
        <v>0.0795</v>
      </c>
      <c r="C136" s="40"/>
      <c r="D136" s="41">
        <f t="shared" si="8"/>
        <v>4.207969753900872</v>
      </c>
    </row>
    <row r="137" spans="8:8" s="49" ht="14.4" customFormat="1">
      <c r="A137" s="33">
        <v>2023.0</v>
      </c>
      <c r="B137" s="43">
        <v>0.2515</v>
      </c>
      <c r="C137" s="33"/>
      <c r="D137" s="44">
        <f t="shared" si="8"/>
        <v>5.26627414700694</v>
      </c>
    </row>
    <row r="138" spans="8:8">
      <c r="A138" s="30"/>
      <c r="B138" s="30"/>
      <c r="C138" s="30"/>
      <c r="D138" s="53" t="s">
        <v>27</v>
      </c>
    </row>
    <row r="139" spans="8:8" ht="15.0"/>
    <row r="140" spans="8:8" ht="34.2" customHeight="1">
      <c r="A140" s="2" t="s">
        <v>0</v>
      </c>
      <c r="B140" s="3"/>
      <c r="C140" s="3"/>
      <c r="D140" s="3"/>
      <c r="E140" s="54"/>
      <c r="F140" s="55"/>
    </row>
    <row r="141" spans="8:8" ht="24.6" customHeight="1">
      <c r="A141" s="5" t="s">
        <v>1</v>
      </c>
      <c r="B141" s="6"/>
      <c r="C141" s="6"/>
      <c r="D141" s="6"/>
      <c r="E141" s="6"/>
      <c r="F141" s="7"/>
    </row>
    <row r="142" spans="8:8" ht="21.0" customHeight="1">
      <c r="A142" s="56" t="s">
        <v>71</v>
      </c>
      <c r="B142" s="57"/>
      <c r="C142" s="57"/>
      <c r="D142" s="57"/>
      <c r="E142" s="57"/>
      <c r="F142" s="58"/>
    </row>
    <row r="143" spans="8:8" ht="31.2" customHeight="1">
      <c r="A143" s="59" t="s">
        <v>29</v>
      </c>
      <c r="B143" s="54"/>
      <c r="C143" s="54"/>
      <c r="D143" s="54"/>
      <c r="E143" s="54"/>
      <c r="F143" s="55"/>
    </row>
    <row r="144" spans="8:8">
      <c r="A144" s="5" t="s">
        <v>21</v>
      </c>
      <c r="B144" s="6" t="s">
        <v>22</v>
      </c>
      <c r="C144" s="6" t="s">
        <v>3</v>
      </c>
      <c r="D144" s="6" t="s">
        <v>4</v>
      </c>
      <c r="E144" s="6" t="s">
        <v>28</v>
      </c>
      <c r="F144" s="7"/>
    </row>
    <row r="145" spans="8:8">
      <c r="A145" s="5"/>
      <c r="B145" s="6"/>
      <c r="C145" s="6"/>
      <c r="D145" s="6"/>
      <c r="E145" s="25" t="s">
        <v>3</v>
      </c>
      <c r="F145" s="26" t="s">
        <v>4</v>
      </c>
    </row>
    <row r="146" spans="8:8">
      <c r="A146" s="27">
        <v>1989.0</v>
      </c>
      <c r="B146" s="28"/>
      <c r="C146" s="15">
        <v>3200.0</v>
      </c>
      <c r="D146" s="60">
        <f>C146/1936.27</f>
        <v>1.6526620770863567</v>
      </c>
      <c r="E146" s="15">
        <v>10000.0</v>
      </c>
      <c r="F146" s="16">
        <f>E146/1936.27</f>
        <v>5.164568990894865</v>
      </c>
    </row>
    <row r="147" spans="8:8">
      <c r="A147" s="27">
        <v>1990.0</v>
      </c>
      <c r="B147" s="28">
        <v>0.064</v>
      </c>
      <c r="C147" s="29">
        <v>3404.8</v>
      </c>
      <c r="D147" s="60">
        <f t="shared" si="9" ref="D147:D158">C147/1936.27</f>
        <v>1.7584324500198838</v>
      </c>
      <c r="E147" s="29">
        <v>10640.0</v>
      </c>
      <c r="F147" s="16">
        <f t="shared" si="10" ref="F147:F157">E147/1936.27</f>
        <v>5.495101406312136</v>
      </c>
    </row>
    <row r="148" spans="8:8">
      <c r="A148" s="27">
        <v>1991.0</v>
      </c>
      <c r="B148" s="28">
        <v>0.065</v>
      </c>
      <c r="C148" s="29">
        <v>3626.11</v>
      </c>
      <c r="D148" s="60">
        <f t="shared" si="9"/>
        <v>1.872729526357378</v>
      </c>
      <c r="E148" s="29">
        <v>11331.6</v>
      </c>
      <c r="F148" s="16">
        <f t="shared" si="10"/>
        <v>5.852282997722425</v>
      </c>
    </row>
    <row r="149" spans="8:8">
      <c r="A149" s="27">
        <v>1992.0</v>
      </c>
      <c r="B149" s="28">
        <v>0.061</v>
      </c>
      <c r="C149" s="29">
        <v>3847.3</v>
      </c>
      <c r="D149" s="60">
        <f t="shared" si="9"/>
        <v>1.9869646278669815</v>
      </c>
      <c r="E149" s="29">
        <v>12022.83</v>
      </c>
      <c r="F149" s="16">
        <f t="shared" si="10"/>
        <v>6.209273500080051</v>
      </c>
    </row>
    <row r="150" spans="8:8">
      <c r="A150" s="27">
        <v>1993.0</v>
      </c>
      <c r="B150" s="28">
        <v>0.043</v>
      </c>
      <c r="C150" s="29">
        <v>4012.73</v>
      </c>
      <c r="D150" s="60">
        <f t="shared" si="9"/>
        <v>2.072402092683355</v>
      </c>
      <c r="E150" s="29">
        <v>12539.81</v>
      </c>
      <c r="F150" s="16">
        <f t="shared" si="10"/>
        <v>6.476271387771333</v>
      </c>
    </row>
    <row r="151" spans="8:8">
      <c r="A151" s="27">
        <v>1994.0</v>
      </c>
      <c r="B151" s="28">
        <v>0.0475</v>
      </c>
      <c r="C151" s="29">
        <v>4203.33</v>
      </c>
      <c r="D151" s="60">
        <f t="shared" si="9"/>
        <v>2.170838777649811</v>
      </c>
      <c r="E151" s="29">
        <v>13134.4</v>
      </c>
      <c r="F151" s="16">
        <f t="shared" si="10"/>
        <v>6.783351495400951</v>
      </c>
    </row>
    <row r="152" spans="8:8">
      <c r="A152" s="27">
        <v>1995.0</v>
      </c>
      <c r="B152" s="28">
        <v>0.039</v>
      </c>
      <c r="C152" s="29">
        <v>4367.26</v>
      </c>
      <c r="D152" s="60">
        <f t="shared" si="9"/>
        <v>2.255501557117551</v>
      </c>
      <c r="E152" s="29">
        <v>13646.64</v>
      </c>
      <c r="F152" s="16">
        <f t="shared" si="10"/>
        <v>7.0479013773905494</v>
      </c>
    </row>
    <row r="153" spans="8:8">
      <c r="A153" s="27">
        <v>1996.0</v>
      </c>
      <c r="B153" s="28">
        <v>0.0735</v>
      </c>
      <c r="C153" s="29">
        <v>4688.25</v>
      </c>
      <c r="D153" s="60">
        <f t="shared" si="9"/>
        <v>2.421279057156285</v>
      </c>
      <c r="E153" s="29">
        <v>14649.67</v>
      </c>
      <c r="F153" s="16">
        <f t="shared" si="10"/>
        <v>7.565923140884277</v>
      </c>
    </row>
    <row r="154" spans="8:8">
      <c r="A154" s="27">
        <v>1997.0</v>
      </c>
      <c r="B154" s="28">
        <v>0.0245</v>
      </c>
      <c r="C154" s="29">
        <v>4803.11</v>
      </c>
      <c r="D154" s="60">
        <f t="shared" si="9"/>
        <v>2.4805992965857033</v>
      </c>
      <c r="E154" s="29">
        <v>15008.59</v>
      </c>
      <c r="F154" s="16">
        <f t="shared" si="10"/>
        <v>7.751289851105476</v>
      </c>
    </row>
    <row r="155" spans="8:8">
      <c r="A155" s="27">
        <v>1998.0</v>
      </c>
      <c r="B155" s="28">
        <v>0.009</v>
      </c>
      <c r="C155" s="29">
        <v>4846.34</v>
      </c>
      <c r="D155" s="60">
        <f t="shared" si="9"/>
        <v>2.502925728333342</v>
      </c>
      <c r="E155" s="29">
        <v>15143.67</v>
      </c>
      <c r="F155" s="16">
        <f t="shared" si="10"/>
        <v>7.8210528490344835</v>
      </c>
    </row>
    <row r="156" spans="8:8">
      <c r="A156" s="27">
        <v>1999.0</v>
      </c>
      <c r="B156" s="28">
        <v>0.0065</v>
      </c>
      <c r="C156" s="29">
        <v>4877.84</v>
      </c>
      <c r="D156" s="60">
        <f t="shared" si="9"/>
        <v>2.519194120654661</v>
      </c>
      <c r="E156" s="29">
        <v>15242.1</v>
      </c>
      <c r="F156" s="16">
        <f t="shared" si="10"/>
        <v>7.871887701611862</v>
      </c>
    </row>
    <row r="157" spans="8:8">
      <c r="A157" s="27">
        <v>2000.0</v>
      </c>
      <c r="B157" s="28">
        <v>0.013</v>
      </c>
      <c r="C157" s="29">
        <v>4941.25</v>
      </c>
      <c r="D157" s="60">
        <f t="shared" si="9"/>
        <v>2.5519426526259252</v>
      </c>
      <c r="E157" s="29">
        <v>15440.25</v>
      </c>
      <c r="F157" s="16">
        <f t="shared" si="10"/>
        <v>7.974223636166443</v>
      </c>
    </row>
    <row r="158" spans="8:8">
      <c r="A158" s="27">
        <v>2001.0</v>
      </c>
      <c r="B158" s="28">
        <v>0.0465</v>
      </c>
      <c r="C158" s="29">
        <v>5171.02</v>
      </c>
      <c r="D158" s="60">
        <f t="shared" si="9"/>
        <v>2.6706089543297167</v>
      </c>
      <c r="E158" s="29">
        <v>16158.22</v>
      </c>
      <c r="F158" s="16">
        <f>E158/1936.27</f>
        <v>8.345024196005722</v>
      </c>
    </row>
    <row r="159" spans="8:8">
      <c r="A159" s="27">
        <v>2002.0</v>
      </c>
      <c r="B159" s="28">
        <v>0.015</v>
      </c>
      <c r="C159" s="30"/>
      <c r="D159" s="61">
        <f>D158*B159+D158</f>
        <v>2.7106680886446655</v>
      </c>
      <c r="E159" s="62"/>
      <c r="F159" s="46">
        <f>F158*B159+F158</f>
        <v>8.470199558945806</v>
      </c>
    </row>
    <row r="160" spans="8:8">
      <c r="A160" s="27">
        <v>2003.0</v>
      </c>
      <c r="B160" s="28">
        <v>0.0155</v>
      </c>
      <c r="C160" s="30"/>
      <c r="D160" s="61">
        <f t="shared" si="11" ref="D160:D172">D159*B160+D159</f>
        <v>2.752683444018662</v>
      </c>
      <c r="E160" s="62"/>
      <c r="F160" s="46">
        <f t="shared" si="12" ref="F160:F172">F159*B160+F159</f>
        <v>8.60148765210947</v>
      </c>
    </row>
    <row r="161" spans="8:8">
      <c r="A161" s="27">
        <v>2004.0</v>
      </c>
      <c r="B161" s="28">
        <v>0.0175</v>
      </c>
      <c r="C161" s="30"/>
      <c r="D161" s="61">
        <f t="shared" si="11"/>
        <v>2.8008554042889866</v>
      </c>
      <c r="E161" s="62"/>
      <c r="F161" s="46">
        <f t="shared" si="12"/>
        <v>8.752013686021385</v>
      </c>
    </row>
    <row r="162" spans="8:8">
      <c r="A162" s="27">
        <v>2005.0</v>
      </c>
      <c r="B162" s="28">
        <v>0.028</v>
      </c>
      <c r="C162" s="30"/>
      <c r="D162" s="61">
        <f t="shared" si="11"/>
        <v>2.8792793556090817</v>
      </c>
      <c r="E162" s="62"/>
      <c r="F162" s="46">
        <f t="shared" si="12"/>
        <v>8.99707006922999</v>
      </c>
    </row>
    <row r="163" spans="8:8">
      <c r="A163" s="27">
        <v>2006.0</v>
      </c>
      <c r="B163" s="28">
        <v>0.0285</v>
      </c>
      <c r="C163" s="30"/>
      <c r="D163" s="61">
        <f t="shared" si="11"/>
        <v>2.9613388172439388</v>
      </c>
      <c r="E163" s="62"/>
      <c r="F163" s="46">
        <f t="shared" si="12"/>
        <v>9.253486566203044</v>
      </c>
    </row>
    <row r="164" spans="8:8">
      <c r="A164" s="27">
        <v>2007.0</v>
      </c>
      <c r="B164" s="28">
        <v>0.0375</v>
      </c>
      <c r="C164" s="30"/>
      <c r="D164" s="61">
        <f t="shared" si="11"/>
        <v>3.072389022890588</v>
      </c>
      <c r="E164" s="62"/>
      <c r="F164" s="46">
        <f t="shared" si="12"/>
        <v>9.600492312435655</v>
      </c>
    </row>
    <row r="165" spans="8:8">
      <c r="A165" s="27">
        <v>2008.0</v>
      </c>
      <c r="B165" s="28">
        <v>0.0255</v>
      </c>
      <c r="C165" s="30"/>
      <c r="D165" s="61">
        <f t="shared" si="11"/>
        <v>3.1507349429743003</v>
      </c>
      <c r="E165" s="62"/>
      <c r="F165" s="46">
        <f t="shared" si="12"/>
        <v>9.845304866402769</v>
      </c>
    </row>
    <row r="166" spans="8:8">
      <c r="A166" s="27">
        <v>2009.0</v>
      </c>
      <c r="B166" s="28">
        <v>0.055</v>
      </c>
      <c r="C166" s="30"/>
      <c r="D166" s="61">
        <f t="shared" si="11"/>
        <v>3.324025364837887</v>
      </c>
      <c r="E166" s="62"/>
      <c r="F166" s="46">
        <f t="shared" si="12"/>
        <v>10.386796634054923</v>
      </c>
    </row>
    <row r="167" spans="8:8">
      <c r="A167" s="27">
        <v>2010.0</v>
      </c>
      <c r="B167" s="28">
        <v>-0.034</v>
      </c>
      <c r="C167" s="30"/>
      <c r="D167" s="61">
        <f t="shared" si="11"/>
        <v>3.211008502433402</v>
      </c>
      <c r="E167" s="62"/>
      <c r="F167" s="46">
        <f t="shared" si="12"/>
        <v>10.033645548497033</v>
      </c>
    </row>
    <row r="168" spans="8:8">
      <c r="A168" s="27">
        <v>2011.0</v>
      </c>
      <c r="B168" s="28">
        <v>0.028</v>
      </c>
      <c r="C168" s="30"/>
      <c r="D168" s="61">
        <f t="shared" si="11"/>
        <v>3.300916740501535</v>
      </c>
      <c r="E168" s="62"/>
      <c r="F168" s="46">
        <f t="shared" si="12"/>
        <v>10.314587623854917</v>
      </c>
    </row>
    <row r="169" spans="8:8">
      <c r="A169" s="27">
        <v>2012.0</v>
      </c>
      <c r="B169" s="28">
        <v>0.0375</v>
      </c>
      <c r="C169" s="30"/>
      <c r="D169" s="61">
        <f t="shared" si="11"/>
        <v>3.424701118270348</v>
      </c>
      <c r="E169" s="62"/>
      <c r="F169" s="46">
        <f t="shared" si="12"/>
        <v>10.70138465974946</v>
      </c>
    </row>
    <row r="170" spans="8:8">
      <c r="A170" s="27">
        <v>2013.0</v>
      </c>
      <c r="B170" s="28">
        <v>0.0285</v>
      </c>
      <c r="C170" s="30"/>
      <c r="D170" s="60">
        <f t="shared" si="11"/>
        <v>3.5223051001410552</v>
      </c>
      <c r="E170" s="29"/>
      <c r="F170" s="16">
        <f t="shared" si="12"/>
        <v>11.00637412255236</v>
      </c>
    </row>
    <row r="171" spans="8:8">
      <c r="A171" s="27">
        <v>2014.0</v>
      </c>
      <c r="B171" s="28">
        <v>-0.005</v>
      </c>
      <c r="C171" s="30"/>
      <c r="D171" s="60">
        <f t="shared" si="11"/>
        <v>3.504693574640355</v>
      </c>
      <c r="E171" s="29"/>
      <c r="F171" s="16">
        <f t="shared" si="12"/>
        <v>10.951342251939638</v>
      </c>
    </row>
    <row r="172" spans="8:8" s="22" ht="14.4" customFormat="1">
      <c r="A172" s="27">
        <v>2015.0</v>
      </c>
      <c r="B172" s="28">
        <v>-0.009</v>
      </c>
      <c r="C172" s="30"/>
      <c r="D172" s="60">
        <f t="shared" si="11"/>
        <v>3.4731513324685968</v>
      </c>
      <c r="E172" s="29"/>
      <c r="F172" s="16">
        <f t="shared" si="12"/>
        <v>10.852780171672144</v>
      </c>
    </row>
    <row r="173" spans="8:8" s="22" ht="14.4" customFormat="1">
      <c r="A173" s="27">
        <v>2016.0</v>
      </c>
      <c r="B173" s="28">
        <v>-0.016</v>
      </c>
      <c r="C173" s="30"/>
      <c r="D173" s="60">
        <f t="shared" si="13" ref="D173:D180">D172*B173+D172</f>
        <v>3.4175809111491025</v>
      </c>
      <c r="E173" s="29"/>
      <c r="F173" s="16">
        <f t="shared" si="14" ref="F173:F180">F172*B173+F172</f>
        <v>10.679135688925346</v>
      </c>
    </row>
    <row r="174" spans="8:8" s="63" ht="14.4" customFormat="1">
      <c r="A174" s="31">
        <v>2017.0</v>
      </c>
      <c r="B174" s="32">
        <v>-0.003</v>
      </c>
      <c r="C174" s="40"/>
      <c r="D174" s="41">
        <f t="shared" si="13"/>
        <v>3.4073281684156527</v>
      </c>
      <c r="E174" s="64"/>
      <c r="F174" s="34">
        <f t="shared" si="14"/>
        <v>10.647098281858524</v>
      </c>
      <c r="H174" s="65"/>
      <c r="I174" s="65"/>
      <c r="J174" s="65"/>
      <c r="K174" s="65"/>
      <c r="L174" s="65"/>
      <c r="M174" s="65"/>
      <c r="N174" s="65"/>
      <c r="O174" s="65"/>
      <c r="P174" s="65"/>
      <c r="Q174" s="65"/>
      <c r="R174" s="65"/>
      <c r="S174" s="65"/>
      <c r="T174" s="65"/>
    </row>
    <row r="175" spans="8:8" s="63" ht="14.4" customFormat="1">
      <c r="A175" s="36">
        <v>2018.0</v>
      </c>
      <c r="B175" s="37">
        <v>0.0135</v>
      </c>
      <c r="C175" s="48"/>
      <c r="D175" s="66">
        <f t="shared" si="13"/>
        <v>3.4533270986892615</v>
      </c>
      <c r="E175" s="67"/>
      <c r="F175" s="39">
        <f t="shared" si="14"/>
        <v>10.79083410866359</v>
      </c>
      <c r="H175" s="65"/>
      <c r="I175" s="65"/>
      <c r="J175" s="65"/>
      <c r="K175" s="65"/>
      <c r="L175" s="65"/>
      <c r="M175" s="65"/>
      <c r="N175" s="65"/>
      <c r="O175" s="65"/>
      <c r="P175" s="65"/>
      <c r="Q175" s="65"/>
      <c r="R175" s="65"/>
      <c r="S175" s="65"/>
      <c r="T175" s="65"/>
    </row>
    <row r="176" spans="8:8" s="63" ht="14.4" customFormat="1">
      <c r="A176" s="40">
        <v>2019.0</v>
      </c>
      <c r="B176" s="32">
        <v>0.03</v>
      </c>
      <c r="C176" s="40"/>
      <c r="D176" s="41">
        <f t="shared" si="13"/>
        <v>3.556926911649938</v>
      </c>
      <c r="E176" s="64"/>
      <c r="F176" s="41">
        <f t="shared" si="14"/>
        <v>11.114559131923507</v>
      </c>
      <c r="H176" s="65"/>
      <c r="I176" s="65"/>
      <c r="J176" s="65"/>
      <c r="K176" s="65"/>
      <c r="L176" s="65"/>
      <c r="M176" s="65"/>
      <c r="N176" s="65"/>
      <c r="O176" s="65"/>
      <c r="P176" s="65"/>
      <c r="Q176" s="65"/>
      <c r="R176" s="65"/>
      <c r="S176" s="65"/>
      <c r="T176" s="65"/>
    </row>
    <row r="177" spans="8:8" s="63" ht="14.4" customFormat="1">
      <c r="A177" s="40">
        <v>2020.0</v>
      </c>
      <c r="B177" s="32">
        <v>-0.0075</v>
      </c>
      <c r="C177" s="33"/>
      <c r="D177" s="41">
        <f t="shared" si="13"/>
        <v>3.5302499598125654</v>
      </c>
      <c r="E177" s="68"/>
      <c r="F177" s="41">
        <f t="shared" si="14"/>
        <v>11.031199938434073</v>
      </c>
      <c r="H177" s="65"/>
      <c r="I177" s="65"/>
      <c r="J177" s="65"/>
      <c r="K177" s="65"/>
      <c r="L177" s="65"/>
      <c r="M177" s="65"/>
      <c r="N177" s="65"/>
      <c r="O177" s="65"/>
      <c r="P177" s="65"/>
      <c r="Q177" s="65"/>
      <c r="R177" s="65"/>
      <c r="S177" s="65"/>
      <c r="T177" s="65"/>
    </row>
    <row r="178" spans="8:8" s="63" ht="14.4" customFormat="1">
      <c r="A178" s="40">
        <v>2021.0</v>
      </c>
      <c r="B178" s="32">
        <v>-0.0185</v>
      </c>
      <c r="C178" s="33"/>
      <c r="D178" s="41">
        <f t="shared" si="13"/>
        <v>3.4649403355560375</v>
      </c>
      <c r="E178" s="68"/>
      <c r="F178" s="41">
        <f t="shared" si="14"/>
        <v>10.827122739573069</v>
      </c>
      <c r="H178" s="65"/>
      <c r="I178" s="65"/>
      <c r="J178" s="65"/>
      <c r="K178" s="65"/>
      <c r="L178" s="65"/>
      <c r="M178" s="65"/>
      <c r="N178" s="65"/>
      <c r="O178" s="65"/>
      <c r="P178" s="65"/>
      <c r="Q178" s="65"/>
      <c r="R178" s="65"/>
      <c r="S178" s="65"/>
      <c r="T178" s="65"/>
    </row>
    <row r="179" spans="8:8">
      <c r="A179" s="40">
        <v>2022.0</v>
      </c>
      <c r="B179" s="32">
        <v>0.0795</v>
      </c>
      <c r="C179" s="40"/>
      <c r="D179" s="41">
        <f t="shared" si="13"/>
        <v>3.740403092232745</v>
      </c>
      <c r="E179" s="40"/>
      <c r="F179" s="41">
        <f t="shared" si="14"/>
        <v>11.68787899736916</v>
      </c>
    </row>
    <row r="180" spans="8:8" s="35" ht="14.4" customFormat="1">
      <c r="A180" s="33">
        <v>2023.0</v>
      </c>
      <c r="B180" s="43">
        <v>0.2515</v>
      </c>
      <c r="C180" s="33"/>
      <c r="D180" s="44">
        <f t="shared" si="13"/>
        <v>4.681114469929286</v>
      </c>
      <c r="E180" s="33"/>
      <c r="F180" s="44">
        <f t="shared" si="14"/>
        <v>14.62738056520754</v>
      </c>
    </row>
    <row r="181" spans="8:8">
      <c r="A181" s="30"/>
      <c r="B181" s="30"/>
      <c r="C181" s="30"/>
      <c r="D181" s="30"/>
      <c r="E181" s="30"/>
      <c r="F181" s="53" t="s">
        <v>30</v>
      </c>
    </row>
    <row r="182" spans="8:8" ht="32.4" customHeight="1">
      <c r="A182" s="69" t="s">
        <v>0</v>
      </c>
      <c r="B182" s="70"/>
      <c r="C182" s="70"/>
      <c r="D182" s="70"/>
      <c r="E182" s="71"/>
      <c r="F182" s="72"/>
    </row>
    <row r="183" spans="8:8" ht="18.6" customHeight="1">
      <c r="A183" s="5" t="s">
        <v>1</v>
      </c>
      <c r="B183" s="6"/>
      <c r="C183" s="6"/>
      <c r="D183" s="6"/>
      <c r="E183" s="6"/>
      <c r="F183" s="7"/>
    </row>
    <row r="184" spans="8:8" ht="21.0" customHeight="1">
      <c r="A184" s="5" t="s">
        <v>71</v>
      </c>
      <c r="B184" s="6"/>
      <c r="C184" s="6"/>
      <c r="D184" s="6"/>
      <c r="E184" s="6"/>
      <c r="F184" s="7"/>
    </row>
    <row r="185" spans="8:8" ht="34.5" customHeight="1">
      <c r="A185" s="5" t="s">
        <v>31</v>
      </c>
      <c r="B185" s="6"/>
      <c r="C185" s="6"/>
      <c r="D185" s="6"/>
      <c r="E185" s="6"/>
      <c r="F185" s="7"/>
    </row>
    <row r="186" spans="8:8">
      <c r="A186" s="5" t="s">
        <v>21</v>
      </c>
      <c r="B186" s="6" t="s">
        <v>22</v>
      </c>
      <c r="C186" s="6" t="s">
        <v>3</v>
      </c>
      <c r="D186" s="6" t="s">
        <v>4</v>
      </c>
      <c r="E186" s="6" t="s">
        <v>28</v>
      </c>
      <c r="F186" s="7"/>
    </row>
    <row r="187" spans="8:8">
      <c r="A187" s="5"/>
      <c r="B187" s="6"/>
      <c r="C187" s="6"/>
      <c r="D187" s="6"/>
      <c r="E187" s="25" t="s">
        <v>3</v>
      </c>
      <c r="F187" s="26" t="s">
        <v>4</v>
      </c>
    </row>
    <row r="188" spans="8:8">
      <c r="A188" s="27">
        <v>1989.0</v>
      </c>
      <c r="B188" s="28"/>
      <c r="C188" s="15">
        <v>6000.0</v>
      </c>
      <c r="D188" s="60">
        <f>C188/1936.27</f>
        <v>3.098741394536919</v>
      </c>
      <c r="E188" s="15">
        <v>20000.0</v>
      </c>
      <c r="F188" s="16">
        <f>E188/1936.27</f>
        <v>10.32913798178973</v>
      </c>
    </row>
    <row r="189" spans="8:8">
      <c r="A189" s="27">
        <v>1990.0</v>
      </c>
      <c r="B189" s="28">
        <v>0.064</v>
      </c>
      <c r="C189" s="29">
        <v>6384.0</v>
      </c>
      <c r="D189" s="60">
        <f t="shared" si="15" ref="D189:D200">C189/1936.27</f>
        <v>3.297060843787282</v>
      </c>
      <c r="E189" s="29">
        <v>21280.0</v>
      </c>
      <c r="F189" s="16">
        <f t="shared" si="16" ref="F189:F199">E189/1936.27</f>
        <v>10.990202812624272</v>
      </c>
    </row>
    <row r="190" spans="8:8">
      <c r="A190" s="27">
        <v>1991.0</v>
      </c>
      <c r="B190" s="28">
        <v>0.065</v>
      </c>
      <c r="C190" s="29">
        <v>6798.96</v>
      </c>
      <c r="D190" s="60">
        <f t="shared" si="15"/>
        <v>3.511369798633455</v>
      </c>
      <c r="E190" s="29">
        <v>22663.2</v>
      </c>
      <c r="F190" s="16">
        <f t="shared" si="16"/>
        <v>11.70456599544485</v>
      </c>
    </row>
    <row r="191" spans="8:8">
      <c r="A191" s="27">
        <v>1992.0</v>
      </c>
      <c r="B191" s="28">
        <v>0.061</v>
      </c>
      <c r="C191" s="29">
        <v>7213.7</v>
      </c>
      <c r="D191" s="60">
        <f t="shared" si="15"/>
        <v>3.7255651329618287</v>
      </c>
      <c r="E191" s="29">
        <v>24045.65</v>
      </c>
      <c r="F191" s="16">
        <f t="shared" si="16"/>
        <v>12.418541835591112</v>
      </c>
    </row>
    <row r="192" spans="8:8">
      <c r="A192" s="27">
        <v>1993.0</v>
      </c>
      <c r="B192" s="28">
        <v>0.043</v>
      </c>
      <c r="C192" s="29">
        <v>7523.89</v>
      </c>
      <c r="D192" s="60">
        <f t="shared" si="15"/>
        <v>3.8857648984903967</v>
      </c>
      <c r="E192" s="29">
        <v>25079.61</v>
      </c>
      <c r="F192" s="46">
        <f t="shared" si="16"/>
        <v>12.952537610973677</v>
      </c>
    </row>
    <row r="193" spans="8:8">
      <c r="A193" s="27">
        <v>1994.0</v>
      </c>
      <c r="B193" s="28">
        <v>0.0475</v>
      </c>
      <c r="C193" s="29">
        <v>7881.27</v>
      </c>
      <c r="D193" s="60">
        <f t="shared" si="15"/>
        <v>4.070336265086998</v>
      </c>
      <c r="E193" s="29">
        <v>26270.89</v>
      </c>
      <c r="F193" s="46">
        <f t="shared" si="16"/>
        <v>13.567782385721</v>
      </c>
    </row>
    <row r="194" spans="8:8">
      <c r="A194" s="27">
        <v>1995.0</v>
      </c>
      <c r="B194" s="28">
        <v>0.039</v>
      </c>
      <c r="C194" s="29">
        <v>8188.64</v>
      </c>
      <c r="D194" s="60">
        <f t="shared" si="15"/>
        <v>4.229079622160133</v>
      </c>
      <c r="E194" s="29">
        <v>27295.46</v>
      </c>
      <c r="F194" s="46">
        <f t="shared" si="16"/>
        <v>14.096928630821115</v>
      </c>
    </row>
    <row r="195" spans="8:8">
      <c r="A195" s="27">
        <v>1996.0</v>
      </c>
      <c r="B195" s="28">
        <v>0.0735</v>
      </c>
      <c r="C195" s="29">
        <v>8790.5</v>
      </c>
      <c r="D195" s="60">
        <f t="shared" si="15"/>
        <v>4.539914371446131</v>
      </c>
      <c r="E195" s="29">
        <v>29301.66</v>
      </c>
      <c r="F195" s="46">
        <f t="shared" si="16"/>
        <v>15.133044461774443</v>
      </c>
    </row>
    <row r="196" spans="8:8">
      <c r="A196" s="27">
        <v>1997.0</v>
      </c>
      <c r="B196" s="28">
        <v>0.0245</v>
      </c>
      <c r="C196" s="29">
        <v>9005.87</v>
      </c>
      <c r="D196" s="60">
        <f t="shared" si="15"/>
        <v>4.651143693803034</v>
      </c>
      <c r="E196" s="29">
        <v>30019.55</v>
      </c>
      <c r="F196" s="46">
        <f t="shared" si="16"/>
        <v>15.503803705061793</v>
      </c>
    </row>
    <row r="197" spans="8:8">
      <c r="A197" s="27">
        <v>1998.0</v>
      </c>
      <c r="B197" s="28">
        <v>0.009</v>
      </c>
      <c r="C197" s="29">
        <v>9086.92</v>
      </c>
      <c r="D197" s="60">
        <f t="shared" si="15"/>
        <v>4.6930025254742365</v>
      </c>
      <c r="E197" s="29">
        <v>30289.72</v>
      </c>
      <c r="F197" s="46">
        <f t="shared" si="16"/>
        <v>15.643334865488802</v>
      </c>
    </row>
    <row r="198" spans="8:8">
      <c r="A198" s="27">
        <v>1999.0</v>
      </c>
      <c r="B198" s="28">
        <v>0.0065</v>
      </c>
      <c r="C198" s="29">
        <v>9145.98</v>
      </c>
      <c r="D198" s="60">
        <f t="shared" si="15"/>
        <v>4.723504469934461</v>
      </c>
      <c r="E198" s="29">
        <v>30486.6</v>
      </c>
      <c r="F198" s="46">
        <f t="shared" si="16"/>
        <v>15.745014899781538</v>
      </c>
    </row>
    <row r="199" spans="8:8">
      <c r="A199" s="27">
        <v>2000.0</v>
      </c>
      <c r="B199" s="28">
        <v>0.013</v>
      </c>
      <c r="C199" s="29">
        <v>9264.88</v>
      </c>
      <c r="D199" s="60">
        <f t="shared" si="15"/>
        <v>4.784911195236202</v>
      </c>
      <c r="E199" s="29">
        <v>30882.93</v>
      </c>
      <c r="F199" s="46">
        <f t="shared" si="16"/>
        <v>15.949702262597675</v>
      </c>
    </row>
    <row r="200" spans="8:8">
      <c r="A200" s="27">
        <v>2001.0</v>
      </c>
      <c r="B200" s="28">
        <v>0.0465</v>
      </c>
      <c r="C200" s="29">
        <v>9695.7</v>
      </c>
      <c r="D200" s="60">
        <f t="shared" si="15"/>
        <v>5.007411156501934</v>
      </c>
      <c r="E200" s="29">
        <v>32318.99</v>
      </c>
      <c r="F200" s="46">
        <f>E200/1936.27</f>
        <v>16.691365357104125</v>
      </c>
    </row>
    <row r="201" spans="8:8">
      <c r="A201" s="27">
        <v>2002.0</v>
      </c>
      <c r="B201" s="28">
        <v>0.015</v>
      </c>
      <c r="C201" s="30"/>
      <c r="D201" s="60">
        <f>D200*B201+D200</f>
        <v>5.082522323849459</v>
      </c>
      <c r="E201" s="29"/>
      <c r="F201" s="46">
        <f>F200*B201+F200</f>
        <v>16.941735837460662</v>
      </c>
    </row>
    <row r="202" spans="8:8">
      <c r="A202" s="27">
        <v>2003.0</v>
      </c>
      <c r="B202" s="28">
        <v>0.0155</v>
      </c>
      <c r="C202" s="30"/>
      <c r="D202" s="60">
        <f t="shared" si="17" ref="D202:D215">D201*B202+D201</f>
        <v>5.161301419869127</v>
      </c>
      <c r="E202" s="29"/>
      <c r="F202" s="46">
        <f t="shared" si="18" ref="F202:F213">F201*B202+F201</f>
        <v>17.20433274294134</v>
      </c>
    </row>
    <row r="203" spans="8:8">
      <c r="A203" s="31">
        <v>2004.0</v>
      </c>
      <c r="B203" s="28">
        <v>0.0175</v>
      </c>
      <c r="C203" s="30"/>
      <c r="D203" s="60">
        <f t="shared" si="17"/>
        <v>5.25162419471684</v>
      </c>
      <c r="E203" s="29"/>
      <c r="F203" s="46">
        <f t="shared" si="18"/>
        <v>17.505408565942773</v>
      </c>
    </row>
    <row r="204" spans="8:8">
      <c r="A204" s="27">
        <v>2005.0</v>
      </c>
      <c r="B204" s="28">
        <v>0.028</v>
      </c>
      <c r="C204" s="30"/>
      <c r="D204" s="60">
        <f t="shared" si="17"/>
        <v>5.398669672168912</v>
      </c>
      <c r="E204" s="29"/>
      <c r="F204" s="46">
        <f t="shared" si="18"/>
        <v>17.995560005789198</v>
      </c>
    </row>
    <row r="205" spans="8:8">
      <c r="A205" s="27">
        <v>2006.0</v>
      </c>
      <c r="B205" s="28">
        <v>0.0285</v>
      </c>
      <c r="C205" s="30"/>
      <c r="D205" s="60">
        <f t="shared" si="17"/>
        <v>5.552531757825724</v>
      </c>
      <c r="E205" s="29"/>
      <c r="F205" s="46">
        <f t="shared" si="18"/>
        <v>18.508433465954194</v>
      </c>
    </row>
    <row r="206" spans="8:8">
      <c r="A206" s="27">
        <v>2007.0</v>
      </c>
      <c r="B206" s="28">
        <v>0.0375</v>
      </c>
      <c r="C206" s="30"/>
      <c r="D206" s="60">
        <f t="shared" si="17"/>
        <v>5.760751698744184</v>
      </c>
      <c r="E206" s="29"/>
      <c r="F206" s="46">
        <f t="shared" si="18"/>
        <v>19.202499720927484</v>
      </c>
    </row>
    <row r="207" spans="8:8">
      <c r="A207" s="27">
        <v>2008.0</v>
      </c>
      <c r="B207" s="28">
        <v>0.0255</v>
      </c>
      <c r="C207" s="30"/>
      <c r="D207" s="61">
        <f t="shared" si="17"/>
        <v>5.907650867062157</v>
      </c>
      <c r="E207" s="29"/>
      <c r="F207" s="46">
        <f t="shared" si="18"/>
        <v>19.69216346381115</v>
      </c>
    </row>
    <row r="208" spans="8:8">
      <c r="A208" s="27">
        <v>2009.0</v>
      </c>
      <c r="B208" s="28">
        <v>0.055</v>
      </c>
      <c r="C208" s="30"/>
      <c r="D208" s="60">
        <f t="shared" si="17"/>
        <v>6.232571664750579</v>
      </c>
      <c r="E208" s="29"/>
      <c r="F208" s="46">
        <f t="shared" si="18"/>
        <v>20.77523245432081</v>
      </c>
    </row>
    <row r="209" spans="8:8">
      <c r="A209" s="27">
        <v>2010.0</v>
      </c>
      <c r="B209" s="28">
        <v>-0.034</v>
      </c>
      <c r="C209" s="30"/>
      <c r="D209" s="60">
        <f t="shared" si="17"/>
        <v>6.02066422814906</v>
      </c>
      <c r="E209" s="29"/>
      <c r="F209" s="46">
        <f t="shared" si="18"/>
        <v>20.068874550873893</v>
      </c>
    </row>
    <row r="210" spans="8:8">
      <c r="A210" s="27">
        <v>2011.0</v>
      </c>
      <c r="B210" s="28">
        <v>0.028</v>
      </c>
      <c r="C210" s="30"/>
      <c r="D210" s="61">
        <f t="shared" si="17"/>
        <v>6.1892428265372335</v>
      </c>
      <c r="E210" s="29"/>
      <c r="F210" s="46">
        <f t="shared" si="18"/>
        <v>20.63080303829837</v>
      </c>
    </row>
    <row r="211" spans="8:8">
      <c r="A211" s="27">
        <v>2012.0</v>
      </c>
      <c r="B211" s="28">
        <v>0.0375</v>
      </c>
      <c r="C211" s="30"/>
      <c r="D211" s="60">
        <f t="shared" si="17"/>
        <v>6.421339432532376</v>
      </c>
      <c r="E211" s="29"/>
      <c r="F211" s="46">
        <f t="shared" si="18"/>
        <v>21.40445815223459</v>
      </c>
    </row>
    <row r="212" spans="8:8">
      <c r="A212" s="27">
        <v>2013.0</v>
      </c>
      <c r="B212" s="28">
        <v>0.0285</v>
      </c>
      <c r="C212" s="30"/>
      <c r="D212" s="60">
        <f t="shared" si="17"/>
        <v>6.604347606359553</v>
      </c>
      <c r="E212" s="29"/>
      <c r="F212" s="16">
        <f t="shared" si="18"/>
        <v>22.014485209573287</v>
      </c>
    </row>
    <row r="213" spans="8:8">
      <c r="A213" s="27">
        <v>2014.0</v>
      </c>
      <c r="B213" s="28">
        <v>-0.005</v>
      </c>
      <c r="C213" s="30"/>
      <c r="D213" s="60">
        <f t="shared" si="17"/>
        <v>6.571325868327752</v>
      </c>
      <c r="E213" s="29"/>
      <c r="F213" s="16">
        <f t="shared" si="18"/>
        <v>21.904412783525437</v>
      </c>
    </row>
    <row r="214" spans="8:8" s="22" ht="14.4" customFormat="1">
      <c r="A214" s="27">
        <v>2015.0</v>
      </c>
      <c r="B214" s="28">
        <v>-0.009</v>
      </c>
      <c r="C214" s="30"/>
      <c r="D214" s="60">
        <f t="shared" si="17"/>
        <v>6.5121839355128</v>
      </c>
      <c r="E214" s="29"/>
      <c r="F214" s="16">
        <f t="shared" si="19" ref="F214:F222">F213*B214+F213</f>
        <v>21.707273068473672</v>
      </c>
    </row>
    <row r="215" spans="8:8" s="63" ht="14.4" customFormat="1">
      <c r="A215" s="31">
        <v>2016.0</v>
      </c>
      <c r="B215" s="32">
        <v>-0.016</v>
      </c>
      <c r="C215" s="40"/>
      <c r="D215" s="41">
        <f t="shared" si="17"/>
        <v>6.4079889925445945</v>
      </c>
      <c r="E215" s="64"/>
      <c r="F215" s="34">
        <f t="shared" si="19"/>
        <v>21.35995669937812</v>
      </c>
    </row>
    <row r="216" spans="8:8" s="22" ht="14.4" customFormat="1">
      <c r="A216" s="31">
        <v>2017.0</v>
      </c>
      <c r="B216" s="32">
        <v>-0.003</v>
      </c>
      <c r="C216" s="33"/>
      <c r="D216" s="41">
        <f t="shared" si="20" ref="D216:D222">D215*B216+D215</f>
        <v>6.388765025566956</v>
      </c>
      <c r="E216" s="68"/>
      <c r="F216" s="34">
        <f t="shared" si="19"/>
        <v>21.295876829279965</v>
      </c>
    </row>
    <row r="217" spans="8:8" s="73" ht="14.4" customFormat="1">
      <c r="A217" s="36">
        <v>2018.0</v>
      </c>
      <c r="B217" s="37">
        <v>0.0135</v>
      </c>
      <c r="C217" s="38"/>
      <c r="D217" s="66">
        <f t="shared" si="20"/>
        <v>6.475013353412114</v>
      </c>
      <c r="E217" s="74"/>
      <c r="F217" s="39">
        <f t="shared" si="19"/>
        <v>21.58337116647528</v>
      </c>
    </row>
    <row r="218" spans="8:8" s="49" ht="14.4" customFormat="1">
      <c r="A218" s="40">
        <v>2019.0</v>
      </c>
      <c r="B218" s="32">
        <v>0.03</v>
      </c>
      <c r="C218" s="40"/>
      <c r="D218" s="41">
        <f t="shared" si="20"/>
        <v>6.669263754014473</v>
      </c>
      <c r="E218" s="64"/>
      <c r="F218" s="41">
        <f t="shared" si="19"/>
        <v>22.230872301469557</v>
      </c>
    </row>
    <row r="219" spans="8:8" s="49" ht="14.4" customFormat="1">
      <c r="A219" s="40">
        <v>2020.0</v>
      </c>
      <c r="B219" s="32">
        <v>-0.0075</v>
      </c>
      <c r="C219" s="33"/>
      <c r="D219" s="41">
        <f t="shared" si="20"/>
        <v>6.619244275859362</v>
      </c>
      <c r="E219" s="68"/>
      <c r="F219" s="41">
        <f t="shared" si="19"/>
        <v>22.064140759208577</v>
      </c>
    </row>
    <row r="220" spans="8:8" s="49" ht="14.4" customFormat="1">
      <c r="A220" s="40">
        <v>2021.0</v>
      </c>
      <c r="B220" s="32">
        <v>-0.0185</v>
      </c>
      <c r="C220" s="33"/>
      <c r="D220" s="41">
        <f t="shared" si="20"/>
        <v>6.496788256755963</v>
      </c>
      <c r="E220" s="68"/>
      <c r="F220" s="41">
        <f t="shared" si="19"/>
        <v>21.65595415516324</v>
      </c>
    </row>
    <row r="221" spans="8:8">
      <c r="A221" s="40">
        <v>2022.0</v>
      </c>
      <c r="B221" s="32">
        <v>0.0795</v>
      </c>
      <c r="C221" s="40"/>
      <c r="D221" s="41">
        <f t="shared" si="20"/>
        <v>7.013282923168059</v>
      </c>
      <c r="E221" s="40"/>
      <c r="F221" s="75">
        <f t="shared" si="19"/>
        <v>23.37760251049868</v>
      </c>
    </row>
    <row r="222" spans="8:8" s="42" ht="14.4" customFormat="1">
      <c r="A222" s="33">
        <v>2023.0</v>
      </c>
      <c r="B222" s="43">
        <v>0.2515</v>
      </c>
      <c r="C222" s="30"/>
      <c r="D222" s="44">
        <f t="shared" si="20"/>
        <v>8.77712357834483</v>
      </c>
      <c r="E222" s="30"/>
      <c r="F222" s="76">
        <f t="shared" si="19"/>
        <v>29.25706954188912</v>
      </c>
    </row>
    <row r="223" spans="8:8">
      <c r="A223" s="30"/>
      <c r="B223" s="30"/>
      <c r="C223" s="30"/>
      <c r="D223" s="30"/>
      <c r="E223" s="30"/>
      <c r="F223" s="53" t="s">
        <v>32</v>
      </c>
    </row>
  </sheetData>
  <autoFilter ref="A56:D96">
    <filterColumn colId="0" showButton="0"/>
  </autoFilter>
  <mergeCells count="34">
    <mergeCell ref="A186:A187"/>
    <mergeCell ref="A183:F183"/>
    <mergeCell ref="E186:F186"/>
    <mergeCell ref="C186:C187"/>
    <mergeCell ref="B186:B187"/>
    <mergeCell ref="A184:F184"/>
    <mergeCell ref="A143:F143"/>
    <mergeCell ref="A142:F142"/>
    <mergeCell ref="A15:D15"/>
    <mergeCell ref="D144:D145"/>
    <mergeCell ref="E144:F144"/>
    <mergeCell ref="A185:F185"/>
    <mergeCell ref="D186:D187"/>
    <mergeCell ref="A182:F182"/>
    <mergeCell ref="A98:D98"/>
    <mergeCell ref="A141:F141"/>
    <mergeCell ref="A144:A145"/>
    <mergeCell ref="A56:D56"/>
    <mergeCell ref="A57:D57"/>
    <mergeCell ref="A58:D58"/>
    <mergeCell ref="A59:D59"/>
    <mergeCell ref="A16:D16"/>
    <mergeCell ref="A140:F140"/>
    <mergeCell ref="C144:C145"/>
    <mergeCell ref="A1:D1"/>
    <mergeCell ref="A101:D101"/>
    <mergeCell ref="C3:D3"/>
    <mergeCell ref="A3:B4"/>
    <mergeCell ref="A99:D99"/>
    <mergeCell ref="A100:D100"/>
    <mergeCell ref="A17:D17"/>
    <mergeCell ref="A14:D14"/>
    <mergeCell ref="B144:B145"/>
    <mergeCell ref="A2:D2"/>
  </mergeCells>
  <printOptions horizontalCentered="1" verticalCentered="1"/>
  <pageMargins left="0.7086614173228347" right="0.7086614173228347" top="0.7480314960629921" bottom="0.7480314960629921" header="0.31496062992125984" footer="0.31496062992125984"/>
  <pageSetup paperSize="9" scale="74" orientation="landscape"/>
</worksheet>
</file>

<file path=xl/worksheets/sheet2.xml><?xml version="1.0" encoding="utf-8"?>
<worksheet xmlns:r="http://schemas.openxmlformats.org/officeDocument/2006/relationships" xmlns="http://schemas.openxmlformats.org/spreadsheetml/2006/main">
  <dimension ref="A1:E116"/>
  <sheetViews>
    <sheetView workbookViewId="0" topLeftCell="A85">
      <selection activeCell="D110" sqref="D110"/>
    </sheetView>
  </sheetViews>
  <sheetFormatPr defaultRowHeight="14.4" defaultColWidth="10"/>
  <cols>
    <col min="1" max="4" customWidth="1" width="32.33203" style="0"/>
  </cols>
  <sheetData>
    <row r="1" spans="8:8" ht="40.95" customHeight="1">
      <c r="A1" s="2" t="s">
        <v>33</v>
      </c>
      <c r="B1" s="3"/>
      <c r="C1" s="3"/>
      <c r="D1" s="4"/>
    </row>
    <row r="2" spans="8:8" ht="42.75" customHeight="1">
      <c r="A2" s="77" t="s">
        <v>64</v>
      </c>
      <c r="B2" s="78"/>
      <c r="C2" s="78"/>
      <c r="D2" s="79"/>
    </row>
    <row r="3" spans="8:8" ht="70.5" customHeight="1">
      <c r="A3" s="80" t="s">
        <v>34</v>
      </c>
      <c r="B3" s="81"/>
      <c r="C3" s="81"/>
      <c r="D3" s="82"/>
    </row>
    <row r="4" spans="8:8" ht="24.0" customHeight="1">
      <c r="A4" s="77" t="s">
        <v>72</v>
      </c>
      <c r="B4" s="78"/>
      <c r="C4" s="78"/>
      <c r="D4" s="79"/>
    </row>
    <row r="5" spans="8:8" ht="30.0" customHeight="1">
      <c r="A5" s="80" t="s">
        <v>36</v>
      </c>
      <c r="B5" s="81"/>
      <c r="C5" s="81"/>
      <c r="D5" s="82"/>
    </row>
    <row r="6" spans="8:8">
      <c r="A6" s="24" t="s">
        <v>21</v>
      </c>
      <c r="B6" s="25" t="s">
        <v>22</v>
      </c>
      <c r="C6" s="25" t="s">
        <v>3</v>
      </c>
      <c r="D6" s="26" t="s">
        <v>4</v>
      </c>
    </row>
    <row r="7" spans="8:8">
      <c r="A7" s="27">
        <v>1994.0</v>
      </c>
      <c r="B7" s="28"/>
      <c r="C7" s="83">
        <v>20.0</v>
      </c>
      <c r="D7" s="16">
        <f>C7/1936.27</f>
        <v>0.01032913798178973</v>
      </c>
    </row>
    <row r="8" spans="8:8">
      <c r="A8" s="27">
        <v>1995.0</v>
      </c>
      <c r="B8" s="28">
        <v>0.039</v>
      </c>
      <c r="C8" s="83">
        <v>20.78</v>
      </c>
      <c r="D8" s="16">
        <f t="shared" si="0" ref="D8:D14">C8/1936.27</f>
        <v>0.01073197436307953</v>
      </c>
    </row>
    <row r="9" spans="8:8">
      <c r="A9" s="27">
        <v>1996.0</v>
      </c>
      <c r="B9" s="28">
        <v>0.0735</v>
      </c>
      <c r="C9" s="83">
        <v>22.307</v>
      </c>
      <c r="D9" s="16">
        <f t="shared" si="0"/>
        <v>0.011520604047989174</v>
      </c>
    </row>
    <row r="10" spans="8:8">
      <c r="A10" s="27">
        <v>1997.0</v>
      </c>
      <c r="B10" s="28">
        <v>0.0245</v>
      </c>
      <c r="C10" s="83">
        <v>22.854</v>
      </c>
      <c r="D10" s="16">
        <f t="shared" si="0"/>
        <v>0.011803105971791125</v>
      </c>
    </row>
    <row r="11" spans="8:8">
      <c r="A11" s="27">
        <v>1998.0</v>
      </c>
      <c r="B11" s="28">
        <v>0.009</v>
      </c>
      <c r="C11" s="83">
        <v>23.06</v>
      </c>
      <c r="D11" s="16">
        <f t="shared" si="0"/>
        <v>0.011909496093003558</v>
      </c>
    </row>
    <row r="12" spans="8:8">
      <c r="A12" s="27">
        <v>1999.0</v>
      </c>
      <c r="B12" s="28">
        <v>0.0065</v>
      </c>
      <c r="C12" s="83">
        <v>23.209</v>
      </c>
      <c r="D12" s="16">
        <f t="shared" si="0"/>
        <v>0.011986448170967891</v>
      </c>
    </row>
    <row r="13" spans="8:8">
      <c r="A13" s="27">
        <v>2000.0</v>
      </c>
      <c r="B13" s="28">
        <v>0.013</v>
      </c>
      <c r="C13" s="83">
        <v>23.511</v>
      </c>
      <c r="D13" s="16">
        <f t="shared" si="0"/>
        <v>0.012142418154492917</v>
      </c>
    </row>
    <row r="14" spans="8:8">
      <c r="A14" s="27">
        <v>2001.0</v>
      </c>
      <c r="B14" s="28">
        <v>0.0465</v>
      </c>
      <c r="C14" s="83">
        <v>24.604</v>
      </c>
      <c r="D14" s="16">
        <f t="shared" si="0"/>
        <v>0.012706905545197725</v>
      </c>
    </row>
    <row r="15" spans="8:8">
      <c r="A15" s="27">
        <v>2002.0</v>
      </c>
      <c r="B15" s="28">
        <v>0.015</v>
      </c>
      <c r="C15" s="83"/>
      <c r="D15" s="16">
        <f>D14*B15+D14</f>
        <v>0.012897509128375666</v>
      </c>
    </row>
    <row r="16" spans="8:8">
      <c r="A16" s="27">
        <v>2003.0</v>
      </c>
      <c r="B16" s="28">
        <v>0.0155</v>
      </c>
      <c r="C16" s="83"/>
      <c r="D16" s="16">
        <f t="shared" si="1" ref="D16:D26">D15*B16+D15</f>
        <v>0.013097420519865524</v>
      </c>
    </row>
    <row r="17" spans="8:8">
      <c r="A17" s="27">
        <v>2004.0</v>
      </c>
      <c r="B17" s="28">
        <v>0.0175</v>
      </c>
      <c r="C17" s="83"/>
      <c r="D17" s="16">
        <f t="shared" si="1"/>
        <v>0.013326625378963147</v>
      </c>
    </row>
    <row r="18" spans="8:8">
      <c r="A18" s="27">
        <v>2005.0</v>
      </c>
      <c r="B18" s="28">
        <v>0.028</v>
      </c>
      <c r="C18" s="83"/>
      <c r="D18" s="16">
        <f t="shared" si="1"/>
        <v>0.013699770889574069</v>
      </c>
    </row>
    <row r="19" spans="8:8">
      <c r="A19" s="27">
        <v>2006.0</v>
      </c>
      <c r="B19" s="28">
        <v>0.0285</v>
      </c>
      <c r="C19" s="83"/>
      <c r="D19" s="16">
        <f t="shared" si="1"/>
        <v>0.014090214359926962</v>
      </c>
    </row>
    <row r="20" spans="8:8">
      <c r="A20" s="27">
        <v>2007.0</v>
      </c>
      <c r="B20" s="28">
        <v>0.0375</v>
      </c>
      <c r="C20" s="83"/>
      <c r="D20" s="16">
        <f t="shared" si="1"/>
        <v>0.014618597398424261</v>
      </c>
    </row>
    <row r="21" spans="8:8">
      <c r="A21" s="27">
        <v>2008.0</v>
      </c>
      <c r="B21" s="28">
        <v>0.0255</v>
      </c>
      <c r="C21" s="83"/>
      <c r="D21" s="16">
        <f t="shared" si="1"/>
        <v>0.014991371632084118</v>
      </c>
    </row>
    <row r="22" spans="8:8">
      <c r="A22" s="27">
        <v>2009.0</v>
      </c>
      <c r="B22" s="28">
        <v>0.055</v>
      </c>
      <c r="C22" s="83"/>
      <c r="D22" s="16">
        <f t="shared" si="1"/>
        <v>0.015815897071848727</v>
      </c>
    </row>
    <row r="23" spans="8:8">
      <c r="A23" s="27">
        <v>2010.0</v>
      </c>
      <c r="B23" s="28">
        <v>-0.034</v>
      </c>
      <c r="C23" s="83"/>
      <c r="D23" s="16">
        <f t="shared" si="1"/>
        <v>0.015278156571405842</v>
      </c>
    </row>
    <row r="24" spans="8:8">
      <c r="A24" s="27">
        <v>2011.0</v>
      </c>
      <c r="B24" s="28">
        <v>0.028</v>
      </c>
      <c r="C24" s="83"/>
      <c r="D24" s="16">
        <f t="shared" si="1"/>
        <v>0.015705944955405164</v>
      </c>
    </row>
    <row r="25" spans="8:8">
      <c r="A25" s="27">
        <v>2012.0</v>
      </c>
      <c r="B25" s="28">
        <v>0.0375</v>
      </c>
      <c r="C25" s="83"/>
      <c r="D25" s="46">
        <f t="shared" si="1"/>
        <v>0.016294917891232892</v>
      </c>
    </row>
    <row r="26" spans="8:8">
      <c r="A26" s="27">
        <v>2013.0</v>
      </c>
      <c r="B26" s="28">
        <v>0.0285</v>
      </c>
      <c r="C26" s="83"/>
      <c r="D26" s="16">
        <f t="shared" si="1"/>
        <v>0.016759323051133035</v>
      </c>
    </row>
    <row r="27" spans="8:8">
      <c r="A27" s="27">
        <v>2014.0</v>
      </c>
      <c r="B27" s="28">
        <v>-0.005</v>
      </c>
      <c r="C27" s="83"/>
      <c r="D27" s="16">
        <f t="shared" si="2" ref="D27:D36">D26*B27+D26</f>
        <v>0.016675526435877334</v>
      </c>
    </row>
    <row r="28" spans="8:8">
      <c r="A28" s="27">
        <v>2015.0</v>
      </c>
      <c r="B28" s="28">
        <v>-0.009</v>
      </c>
      <c r="C28" s="83"/>
      <c r="D28" s="16">
        <f t="shared" si="2"/>
        <v>0.016525446697954402</v>
      </c>
    </row>
    <row r="29" spans="8:8">
      <c r="A29" s="27">
        <v>2016.0</v>
      </c>
      <c r="B29" s="28">
        <v>-0.016</v>
      </c>
      <c r="C29" s="83"/>
      <c r="D29" s="16">
        <f t="shared" si="2"/>
        <v>0.01626103955078713</v>
      </c>
    </row>
    <row r="30" spans="8:8">
      <c r="A30" s="31">
        <v>2017.0</v>
      </c>
      <c r="B30" s="28">
        <v>-0.003</v>
      </c>
      <c r="C30" s="83"/>
      <c r="D30" s="34">
        <f t="shared" si="2"/>
        <v>0.01621225643213474</v>
      </c>
    </row>
    <row r="31" spans="8:8">
      <c r="A31" s="36">
        <v>2018.0</v>
      </c>
      <c r="B31" s="37">
        <v>0.0135</v>
      </c>
      <c r="C31" s="84"/>
      <c r="D31" s="39">
        <f t="shared" si="2"/>
        <v>0.01643112189396852</v>
      </c>
    </row>
    <row r="32" spans="8:8">
      <c r="A32" s="40">
        <v>2019.0</v>
      </c>
      <c r="B32" s="32">
        <v>0.03</v>
      </c>
      <c r="C32" s="85"/>
      <c r="D32" s="41">
        <f t="shared" si="2"/>
        <v>0.016924055550787555</v>
      </c>
    </row>
    <row r="33" spans="8:8">
      <c r="A33" s="40">
        <v>2020.0</v>
      </c>
      <c r="B33" s="32">
        <v>-0.0075</v>
      </c>
      <c r="C33" s="86"/>
      <c r="D33" s="41">
        <f t="shared" si="2"/>
        <v>0.016797125134156692</v>
      </c>
    </row>
    <row r="34" spans="8:8">
      <c r="A34" s="40">
        <v>2021.0</v>
      </c>
      <c r="B34" s="32">
        <v>-0.0185</v>
      </c>
      <c r="C34" s="86"/>
      <c r="D34" s="41">
        <f t="shared" si="2"/>
        <v>0.0164863783191748</v>
      </c>
    </row>
    <row r="35" spans="8:8">
      <c r="A35" s="40">
        <v>2022.0</v>
      </c>
      <c r="B35" s="32">
        <v>0.0795</v>
      </c>
      <c r="C35" s="85"/>
      <c r="D35" s="41">
        <f t="shared" si="2"/>
        <v>0.017797045395549202</v>
      </c>
    </row>
    <row r="36" spans="8:8">
      <c r="A36" s="33">
        <v>2023.0</v>
      </c>
      <c r="B36" s="43">
        <v>0.2515</v>
      </c>
      <c r="C36" s="30"/>
      <c r="D36" s="44">
        <f t="shared" si="2"/>
        <v>0.022273002312529818</v>
      </c>
    </row>
    <row r="37" spans="8:8" ht="45.0" customHeight="1">
      <c r="A37" s="69" t="s">
        <v>33</v>
      </c>
      <c r="B37" s="70"/>
      <c r="C37" s="70"/>
      <c r="D37" s="87"/>
    </row>
    <row r="38" spans="8:8" ht="46.8" customHeight="1">
      <c r="A38" s="8" t="s">
        <v>65</v>
      </c>
      <c r="B38" s="9"/>
      <c r="C38" s="9"/>
      <c r="D38" s="10"/>
    </row>
    <row r="39" spans="8:8" ht="67.5" customHeight="1">
      <c r="A39" s="80" t="s">
        <v>34</v>
      </c>
      <c r="B39" s="81"/>
      <c r="C39" s="81"/>
      <c r="D39" s="82"/>
    </row>
    <row r="40" spans="8:8" ht="27.0" customHeight="1">
      <c r="A40" s="77" t="s">
        <v>72</v>
      </c>
      <c r="B40" s="78"/>
      <c r="C40" s="78"/>
      <c r="D40" s="79"/>
    </row>
    <row r="41" spans="8:8" ht="32.25" customHeight="1">
      <c r="A41" s="80" t="s">
        <v>37</v>
      </c>
      <c r="B41" s="81"/>
      <c r="C41" s="81"/>
      <c r="D41" s="82"/>
    </row>
    <row r="42" spans="8:8">
      <c r="A42" s="24" t="s">
        <v>21</v>
      </c>
      <c r="B42" s="25" t="s">
        <v>22</v>
      </c>
      <c r="C42" s="25" t="s">
        <v>3</v>
      </c>
      <c r="D42" s="26" t="s">
        <v>4</v>
      </c>
    </row>
    <row r="43" spans="8:8">
      <c r="A43" s="27">
        <v>1994.0</v>
      </c>
      <c r="B43" s="28"/>
      <c r="C43" s="83">
        <v>5.0</v>
      </c>
      <c r="D43" s="16">
        <f>C43/1936.27</f>
        <v>0.0025822844954474324</v>
      </c>
    </row>
    <row r="44" spans="8:8">
      <c r="A44" s="27">
        <v>1995.0</v>
      </c>
      <c r="B44" s="28">
        <v>0.039</v>
      </c>
      <c r="C44" s="83">
        <v>5.195</v>
      </c>
      <c r="D44" s="16">
        <f t="shared" si="3" ref="D44:D50">C44/1936.27</f>
        <v>0.0026829935907698825</v>
      </c>
    </row>
    <row r="45" spans="8:8">
      <c r="A45" s="27">
        <v>1996.0</v>
      </c>
      <c r="B45" s="28">
        <v>0.0735</v>
      </c>
      <c r="C45" s="83">
        <v>5.577</v>
      </c>
      <c r="D45" s="16">
        <f t="shared" si="3"/>
        <v>0.002880280126222066</v>
      </c>
    </row>
    <row r="46" spans="8:8">
      <c r="A46" s="27">
        <v>1997.0</v>
      </c>
      <c r="B46" s="28">
        <v>0.0245</v>
      </c>
      <c r="C46" s="83">
        <v>5.714</v>
      </c>
      <c r="D46" s="16">
        <f t="shared" si="3"/>
        <v>0.002951034721397326</v>
      </c>
    </row>
    <row r="47" spans="8:8">
      <c r="A47" s="27">
        <v>1998.0</v>
      </c>
      <c r="B47" s="28">
        <v>0.009</v>
      </c>
      <c r="C47" s="83">
        <v>5.765</v>
      </c>
      <c r="D47" s="16">
        <f t="shared" si="3"/>
        <v>0.0029773740232508896</v>
      </c>
    </row>
    <row r="48" spans="8:8">
      <c r="A48" s="27">
        <v>1999.0</v>
      </c>
      <c r="B48" s="28">
        <v>0.0065</v>
      </c>
      <c r="C48" s="83">
        <v>5.802</v>
      </c>
      <c r="D48" s="16">
        <f t="shared" si="3"/>
        <v>0.0029964829285172006</v>
      </c>
    </row>
    <row r="49" spans="8:8">
      <c r="A49" s="27">
        <v>2000.0</v>
      </c>
      <c r="B49" s="28">
        <v>0.013</v>
      </c>
      <c r="C49" s="83">
        <v>5.877</v>
      </c>
      <c r="D49" s="16">
        <f t="shared" si="3"/>
        <v>0.003035217195948912</v>
      </c>
    </row>
    <row r="50" spans="8:8">
      <c r="A50" s="27">
        <v>2001.0</v>
      </c>
      <c r="B50" s="28">
        <v>0.0465</v>
      </c>
      <c r="C50" s="83">
        <v>6.15</v>
      </c>
      <c r="D50" s="16">
        <f t="shared" si="3"/>
        <v>0.003176209929400342</v>
      </c>
    </row>
    <row r="51" spans="8:8">
      <c r="A51" s="27">
        <v>2002.0</v>
      </c>
      <c r="B51" s="28">
        <v>0.015</v>
      </c>
      <c r="C51" s="83"/>
      <c r="D51" s="16">
        <f>D50*B51+D50</f>
        <v>0.0032238530783413447</v>
      </c>
    </row>
    <row r="52" spans="8:8">
      <c r="A52" s="27">
        <v>2003.0</v>
      </c>
      <c r="B52" s="28">
        <v>0.0155</v>
      </c>
      <c r="C52" s="83"/>
      <c r="D52" s="16">
        <f t="shared" si="4" ref="D52:D65">D51*B52+D51</f>
        <v>0.0032738228010556307</v>
      </c>
    </row>
    <row r="53" spans="8:8">
      <c r="A53" s="27">
        <v>2004.0</v>
      </c>
      <c r="B53" s="28">
        <v>0.0175</v>
      </c>
      <c r="C53" s="83"/>
      <c r="D53" s="16">
        <f t="shared" si="4"/>
        <v>0.0033311147000741033</v>
      </c>
    </row>
    <row r="54" spans="8:8">
      <c r="A54" s="27">
        <v>2005.0</v>
      </c>
      <c r="B54" s="28">
        <v>0.028</v>
      </c>
      <c r="C54" s="83"/>
      <c r="D54" s="16">
        <f t="shared" si="4"/>
        <v>0.003424385911676175</v>
      </c>
    </row>
    <row r="55" spans="8:8">
      <c r="A55" s="27">
        <v>2006.0</v>
      </c>
      <c r="B55" s="28">
        <v>0.0285</v>
      </c>
      <c r="C55" s="83"/>
      <c r="D55" s="16">
        <f t="shared" si="4"/>
        <v>0.0035219809101589513</v>
      </c>
    </row>
    <row r="56" spans="8:8">
      <c r="A56" s="27">
        <v>2007.0</v>
      </c>
      <c r="B56" s="28">
        <v>0.0375</v>
      </c>
      <c r="C56" s="83"/>
      <c r="D56" s="16">
        <f t="shared" si="4"/>
        <v>0.0036540551942899112</v>
      </c>
    </row>
    <row r="57" spans="8:8">
      <c r="A57" s="27">
        <v>2008.0</v>
      </c>
      <c r="B57" s="28">
        <v>0.0255</v>
      </c>
      <c r="C57" s="83"/>
      <c r="D57" s="16">
        <f t="shared" si="4"/>
        <v>0.003747233601744303</v>
      </c>
    </row>
    <row r="58" spans="8:8">
      <c r="A58" s="27">
        <v>2009.0</v>
      </c>
      <c r="B58" s="28">
        <v>0.055</v>
      </c>
      <c r="C58" s="83"/>
      <c r="D58" s="16">
        <f t="shared" si="4"/>
        <v>0.003953331449840237</v>
      </c>
    </row>
    <row r="59" spans="8:8">
      <c r="A59" s="27">
        <v>2010.0</v>
      </c>
      <c r="B59" s="28">
        <v>-0.034</v>
      </c>
      <c r="C59" s="83"/>
      <c r="D59" s="16">
        <f t="shared" si="4"/>
        <v>0.003818918180545672</v>
      </c>
    </row>
    <row r="60" spans="8:8">
      <c r="A60" s="27">
        <v>2011.0</v>
      </c>
      <c r="B60" s="28">
        <v>0.028</v>
      </c>
      <c r="C60" s="83"/>
      <c r="D60" s="16">
        <f t="shared" si="4"/>
        <v>0.003925847889600949</v>
      </c>
    </row>
    <row r="61" spans="8:8">
      <c r="A61" s="27">
        <v>2012.0</v>
      </c>
      <c r="B61" s="28">
        <v>0.0375</v>
      </c>
      <c r="C61" s="83"/>
      <c r="D61" s="46">
        <f t="shared" si="4"/>
        <v>0.004073067185460986</v>
      </c>
    </row>
    <row r="62" spans="8:8">
      <c r="A62" s="27">
        <v>2013.0</v>
      </c>
      <c r="B62" s="28">
        <v>0.0285</v>
      </c>
      <c r="C62" s="83"/>
      <c r="D62" s="16">
        <f t="shared" si="4"/>
        <v>0.004189149600246628</v>
      </c>
    </row>
    <row r="63" spans="8:8">
      <c r="A63" s="27">
        <v>2014.0</v>
      </c>
      <c r="B63" s="28">
        <v>-0.005</v>
      </c>
      <c r="C63" s="83"/>
      <c r="D63" s="16">
        <f t="shared" si="4"/>
        <v>0.004168203852245396</v>
      </c>
    </row>
    <row r="64" spans="8:8">
      <c r="A64" s="30">
        <v>2015.0</v>
      </c>
      <c r="B64" s="28">
        <v>-0.009</v>
      </c>
      <c r="C64" s="83"/>
      <c r="D64" s="60">
        <f t="shared" si="4"/>
        <v>0.0041306900175751915</v>
      </c>
    </row>
    <row r="65" spans="8:8">
      <c r="A65" s="30">
        <v>2016.0</v>
      </c>
      <c r="B65" s="28">
        <v>-0.016</v>
      </c>
      <c r="C65" s="83"/>
      <c r="D65" s="60">
        <f t="shared" si="4"/>
        <v>0.004064598977293987</v>
      </c>
    </row>
    <row r="66" spans="8:8">
      <c r="A66" s="40">
        <v>2017.0</v>
      </c>
      <c r="B66" s="28">
        <f>'Legge 27 dicembre 1996 n 296'!C37-'Legge 27 dicembre 1996 n 296'!C37-0-0.3%</f>
        <v>-0.003</v>
      </c>
      <c r="C66" s="83"/>
      <c r="D66" s="41">
        <f t="shared" si="5" ref="D66:D72">D65*B66+D65</f>
        <v>0.0040524051803621074</v>
      </c>
    </row>
    <row r="67" spans="8:8">
      <c r="A67" s="40">
        <v>2018.0</v>
      </c>
      <c r="B67" s="32">
        <v>0.0135</v>
      </c>
      <c r="C67" s="83"/>
      <c r="D67" s="41">
        <f t="shared" si="5"/>
        <v>0.004107112650296998</v>
      </c>
    </row>
    <row r="68" spans="8:8">
      <c r="A68" s="40">
        <v>2019.0</v>
      </c>
      <c r="B68" s="32">
        <v>0.03</v>
      </c>
      <c r="C68" s="85"/>
      <c r="D68" s="41">
        <f t="shared" si="5"/>
        <v>0.00423032602980591</v>
      </c>
    </row>
    <row r="69" spans="8:8" s="88" ht="14.4" customFormat="1">
      <c r="A69" s="40">
        <v>2020.0</v>
      </c>
      <c r="B69" s="32">
        <v>-0.0075</v>
      </c>
      <c r="C69" s="86"/>
      <c r="D69" s="41">
        <f t="shared" si="5"/>
        <v>0.004198598584582366</v>
      </c>
    </row>
    <row r="70" spans="8:8" s="88" ht="14.4" customFormat="1">
      <c r="A70" s="40">
        <v>2021.0</v>
      </c>
      <c r="B70" s="32">
        <v>-0.0185</v>
      </c>
      <c r="C70" s="86"/>
      <c r="D70" s="41">
        <f t="shared" si="5"/>
        <v>0.004120924510767596</v>
      </c>
    </row>
    <row r="71" spans="8:8" s="88" ht="14.4" customFormat="1">
      <c r="A71" s="40">
        <v>2022.0</v>
      </c>
      <c r="B71" s="32">
        <v>0.0795</v>
      </c>
      <c r="C71" s="85"/>
      <c r="D71" s="41">
        <f t="shared" si="5"/>
        <v>0.0044485380093736236</v>
      </c>
    </row>
    <row r="72" spans="8:8" s="88" ht="14.4" customFormat="1">
      <c r="A72" s="65">
        <v>2023.0</v>
      </c>
      <c r="B72" s="89">
        <v>0.2515</v>
      </c>
      <c r="C72" s="90"/>
      <c r="D72" s="91">
        <f t="shared" si="5"/>
        <v>0.00556734531873109</v>
      </c>
    </row>
    <row r="73" spans="8:8">
      <c r="A73" s="49"/>
      <c r="B73" s="45"/>
      <c r="C73" s="49"/>
      <c r="D73" s="23"/>
    </row>
    <row r="74" spans="8:8" ht="1.5" customHeight="1"/>
    <row r="75" spans="8:8" ht="33.6" customHeight="1">
      <c r="A75" s="2" t="s">
        <v>33</v>
      </c>
      <c r="B75" s="3"/>
      <c r="C75" s="3"/>
      <c r="D75" s="4"/>
    </row>
    <row r="76" spans="8:8" ht="50.25" customHeight="1">
      <c r="A76" s="77" t="s">
        <v>66</v>
      </c>
      <c r="B76" s="78"/>
      <c r="C76" s="78"/>
      <c r="D76" s="79"/>
    </row>
    <row r="77" spans="8:8" ht="32.25" customHeight="1">
      <c r="A77" s="80" t="s">
        <v>39</v>
      </c>
      <c r="B77" s="81"/>
      <c r="C77" s="81"/>
      <c r="D77" s="82"/>
    </row>
    <row r="78" spans="8:8" ht="22.5" customHeight="1">
      <c r="A78" s="77" t="s">
        <v>73</v>
      </c>
      <c r="B78" s="78"/>
      <c r="C78" s="78"/>
      <c r="D78" s="79"/>
    </row>
    <row r="79" spans="8:8" ht="23.25" customHeight="1">
      <c r="A79" s="80" t="s">
        <v>40</v>
      </c>
      <c r="B79" s="81"/>
      <c r="C79" s="81"/>
      <c r="D79" s="82"/>
    </row>
    <row r="80" spans="8:8">
      <c r="A80" s="24" t="s">
        <v>21</v>
      </c>
      <c r="B80" s="25" t="s">
        <v>22</v>
      </c>
      <c r="C80" s="25" t="s">
        <v>3</v>
      </c>
      <c r="D80" s="26" t="s">
        <v>4</v>
      </c>
    </row>
    <row r="81" spans="8:8" ht="16.5" customHeight="1">
      <c r="A81" s="27">
        <v>1994.0</v>
      </c>
      <c r="B81" s="28"/>
      <c r="C81" s="92">
        <v>1600.0</v>
      </c>
      <c r="D81" s="16">
        <f>C81/1936.27</f>
        <v>0.8263310385431784</v>
      </c>
    </row>
    <row r="82" spans="8:8" ht="16.5" customHeight="1">
      <c r="A82" s="27">
        <v>1995.0</v>
      </c>
      <c r="B82" s="28">
        <v>0.039</v>
      </c>
      <c r="C82" s="92">
        <v>1662.4</v>
      </c>
      <c r="D82" s="16">
        <f t="shared" si="6" ref="D82:D88">C82/1936.27</f>
        <v>0.8585579490463624</v>
      </c>
    </row>
    <row r="83" spans="8:8" ht="16.5" customHeight="1">
      <c r="A83" s="27">
        <v>1996.0</v>
      </c>
      <c r="B83" s="28">
        <v>0.0735</v>
      </c>
      <c r="C83" s="92">
        <v>1784.59</v>
      </c>
      <c r="D83" s="16">
        <f t="shared" si="6"/>
        <v>0.9216638175461066</v>
      </c>
    </row>
    <row r="84" spans="8:8" ht="16.5" customHeight="1">
      <c r="A84" s="27">
        <v>1997.0</v>
      </c>
      <c r="B84" s="28">
        <v>0.0245</v>
      </c>
      <c r="C84" s="92">
        <v>1828.31</v>
      </c>
      <c r="D84" s="16">
        <f t="shared" si="6"/>
        <v>0.944243313174299</v>
      </c>
    </row>
    <row r="85" spans="8:8" ht="16.5" customHeight="1">
      <c r="A85" s="27">
        <v>1998.0</v>
      </c>
      <c r="B85" s="28">
        <v>0.009</v>
      </c>
      <c r="C85" s="92">
        <v>1844.76</v>
      </c>
      <c r="D85" s="16">
        <f t="shared" si="6"/>
        <v>0.9527390291643211</v>
      </c>
    </row>
    <row r="86" spans="8:8" ht="16.5" customHeight="1">
      <c r="A86" s="27">
        <v>1999.0</v>
      </c>
      <c r="B86" s="28">
        <v>0.0065</v>
      </c>
      <c r="C86" s="92">
        <v>1856.75</v>
      </c>
      <c r="D86" s="16">
        <f t="shared" si="6"/>
        <v>0.958931347384404</v>
      </c>
    </row>
    <row r="87" spans="8:8" ht="16.5" customHeight="1">
      <c r="A87" s="27">
        <v>2000.0</v>
      </c>
      <c r="B87" s="28">
        <v>0.013</v>
      </c>
      <c r="C87" s="92">
        <v>1880.89</v>
      </c>
      <c r="D87" s="16">
        <f t="shared" si="6"/>
        <v>0.9713986169284243</v>
      </c>
    </row>
    <row r="88" spans="8:8" ht="16.5" customHeight="1">
      <c r="A88" s="27">
        <v>2001.0</v>
      </c>
      <c r="B88" s="28">
        <v>0.0465</v>
      </c>
      <c r="C88" s="92">
        <v>1968.35</v>
      </c>
      <c r="D88" s="46">
        <f t="shared" si="6"/>
        <v>1.0165679373227907</v>
      </c>
    </row>
    <row r="89" spans="8:8" ht="16.5" customHeight="1">
      <c r="A89" s="27">
        <v>2002.0</v>
      </c>
      <c r="B89" s="28">
        <v>0.015</v>
      </c>
      <c r="C89" s="92"/>
      <c r="D89" s="46">
        <f>D88*B89+D88</f>
        <v>1.031816456382632</v>
      </c>
    </row>
    <row r="90" spans="8:8" ht="16.5" customHeight="1">
      <c r="A90" s="27">
        <v>2003.0</v>
      </c>
      <c r="B90" s="28">
        <v>0.0155</v>
      </c>
      <c r="C90" s="92"/>
      <c r="D90" s="46">
        <f t="shared" si="7" ref="D90:D103">D89*B90+D89</f>
        <v>1.0478096114565607</v>
      </c>
    </row>
    <row r="91" spans="8:8" ht="16.5" customHeight="1">
      <c r="A91" s="27">
        <v>2004.0</v>
      </c>
      <c r="B91" s="28">
        <v>0.0175</v>
      </c>
      <c r="C91" s="92"/>
      <c r="D91" s="46">
        <f t="shared" si="7"/>
        <v>1.0661462796570498</v>
      </c>
    </row>
    <row r="92" spans="8:8" ht="16.5" customHeight="1">
      <c r="A92" s="27">
        <v>2005.0</v>
      </c>
      <c r="B92" s="28">
        <v>0.028</v>
      </c>
      <c r="C92" s="92"/>
      <c r="D92" s="46">
        <f t="shared" si="7"/>
        <v>1.0959983754874474</v>
      </c>
    </row>
    <row r="93" spans="8:8" ht="16.5" customHeight="1">
      <c r="A93" s="27">
        <v>2006.0</v>
      </c>
      <c r="B93" s="28">
        <v>0.0285</v>
      </c>
      <c r="C93" s="92"/>
      <c r="D93" s="46">
        <f t="shared" si="7"/>
        <v>1.1272343291888423</v>
      </c>
    </row>
    <row r="94" spans="8:8" ht="16.5" customHeight="1">
      <c r="A94" s="27">
        <v>2007.0</v>
      </c>
      <c r="B94" s="28">
        <v>0.0375</v>
      </c>
      <c r="C94" s="92"/>
      <c r="D94" s="46">
        <f t="shared" si="7"/>
        <v>1.1695056165334217</v>
      </c>
    </row>
    <row r="95" spans="8:8" ht="16.5" customHeight="1">
      <c r="A95" s="27">
        <v>2008.0</v>
      </c>
      <c r="B95" s="28">
        <v>0.0255</v>
      </c>
      <c r="C95" s="92"/>
      <c r="D95" s="46">
        <f t="shared" si="7"/>
        <v>1.1993280097550223</v>
      </c>
    </row>
    <row r="96" spans="8:8" ht="16.5" customHeight="1">
      <c r="A96" s="27">
        <v>2009.0</v>
      </c>
      <c r="B96" s="28">
        <v>0.055</v>
      </c>
      <c r="C96" s="92"/>
      <c r="D96" s="46">
        <f t="shared" si="7"/>
        <v>1.2652910502915462</v>
      </c>
    </row>
    <row r="97" spans="8:8" ht="16.5" customHeight="1">
      <c r="A97" s="27">
        <v>2010.0</v>
      </c>
      <c r="B97" s="28">
        <v>-0.034</v>
      </c>
      <c r="C97" s="92"/>
      <c r="D97" s="46">
        <f t="shared" si="7"/>
        <v>1.2222711545816374</v>
      </c>
    </row>
    <row r="98" spans="8:8" ht="16.5" customHeight="1">
      <c r="A98" s="27">
        <v>2011.0</v>
      </c>
      <c r="B98" s="28">
        <v>0.028</v>
      </c>
      <c r="C98" s="92"/>
      <c r="D98" s="46">
        <f t="shared" si="7"/>
        <v>1.256494746909926</v>
      </c>
    </row>
    <row r="99" spans="8:8" ht="16.5" customHeight="1">
      <c r="A99" s="27">
        <v>2012.0</v>
      </c>
      <c r="B99" s="28">
        <v>0.0375</v>
      </c>
      <c r="C99" s="92"/>
      <c r="D99" s="46">
        <f t="shared" si="7"/>
        <v>1.3036132999190522</v>
      </c>
    </row>
    <row r="100" spans="8:8" ht="16.5" customHeight="1">
      <c r="A100" s="27">
        <v>2013.0</v>
      </c>
      <c r="B100" s="28">
        <v>0.0285</v>
      </c>
      <c r="C100" s="92"/>
      <c r="D100" s="46">
        <f t="shared" si="7"/>
        <v>1.340766278966743</v>
      </c>
    </row>
    <row r="101" spans="8:8" ht="16.5" customHeight="1">
      <c r="A101" s="27">
        <v>2014.0</v>
      </c>
      <c r="B101" s="28">
        <v>-0.005</v>
      </c>
      <c r="C101" s="92"/>
      <c r="D101" s="46">
        <f t="shared" si="7"/>
        <v>1.3340624475719063</v>
      </c>
    </row>
    <row r="102" spans="8:8" s="93" ht="16.5" customFormat="1" customHeight="1">
      <c r="A102" s="27">
        <v>2015.0</v>
      </c>
      <c r="B102" s="28">
        <v>-0.009</v>
      </c>
      <c r="C102" s="92"/>
      <c r="D102" s="46">
        <f t="shared" si="7"/>
        <v>1.322055885543763</v>
      </c>
    </row>
    <row r="103" spans="8:8" s="93" ht="16.5" customFormat="1" customHeight="1">
      <c r="A103" s="27">
        <v>2016.0</v>
      </c>
      <c r="B103" s="28">
        <v>-0.016</v>
      </c>
      <c r="C103" s="92"/>
      <c r="D103" s="46">
        <f t="shared" si="7"/>
        <v>1.3009029913750598</v>
      </c>
    </row>
    <row r="104" spans="8:8" s="93" ht="16.5" customFormat="1" customHeight="1">
      <c r="A104" s="27">
        <v>2017.0</v>
      </c>
      <c r="B104" s="28">
        <v>-0.003</v>
      </c>
      <c r="C104" s="92"/>
      <c r="D104" s="94">
        <f t="shared" si="8" ref="D104:D110">D103*B104+D103</f>
        <v>1.2970002824009348</v>
      </c>
    </row>
    <row r="105" spans="8:8" s="93" ht="16.5" customFormat="1" customHeight="1">
      <c r="A105" s="36">
        <v>2018.0</v>
      </c>
      <c r="B105" s="37">
        <v>0.0135</v>
      </c>
      <c r="C105" s="95"/>
      <c r="D105" s="96">
        <f t="shared" si="8"/>
        <v>1.3145097862133426</v>
      </c>
    </row>
    <row r="106" spans="8:8" s="93" ht="16.5" customFormat="1" customHeight="1">
      <c r="A106" s="40">
        <v>2019.0</v>
      </c>
      <c r="B106" s="32">
        <v>0.03</v>
      </c>
      <c r="C106" s="97"/>
      <c r="D106" s="98">
        <f t="shared" si="8"/>
        <v>1.35394507979974</v>
      </c>
    </row>
    <row r="107" spans="8:8" s="93" ht="16.5" customFormat="1" customHeight="1">
      <c r="A107" s="40">
        <v>2020.0</v>
      </c>
      <c r="B107" s="32">
        <v>-0.0075</v>
      </c>
      <c r="C107" s="97"/>
      <c r="D107" s="98">
        <f t="shared" si="8"/>
        <v>1.343790491701242</v>
      </c>
    </row>
    <row r="108" spans="8:8" ht="16.5" customHeight="1">
      <c r="A108" s="40">
        <v>2021.0</v>
      </c>
      <c r="B108" s="32">
        <v>-0.0185</v>
      </c>
      <c r="C108" s="99"/>
      <c r="D108" s="98">
        <f t="shared" si="8"/>
        <v>1.318930367604767</v>
      </c>
    </row>
    <row r="109" spans="8:8" ht="16.5" customHeight="1">
      <c r="A109" s="100">
        <v>2022.0</v>
      </c>
      <c r="B109" s="32">
        <v>0.0795</v>
      </c>
      <c r="C109" s="101"/>
      <c r="D109" s="102">
        <f t="shared" si="8"/>
        <v>1.423785331829349</v>
      </c>
    </row>
    <row r="110" spans="8:8" ht="16.5" customHeight="1">
      <c r="A110" s="103">
        <v>2023.0</v>
      </c>
      <c r="B110" s="104">
        <v>0.2515</v>
      </c>
      <c r="C110" s="101"/>
      <c r="D110" s="105">
        <f t="shared" si="8"/>
        <v>1.7818673427844312</v>
      </c>
    </row>
    <row r="111" spans="8:8" ht="16.5" customHeight="1">
      <c r="A111" s="106"/>
      <c r="B111" s="107"/>
      <c r="C111" s="108"/>
      <c r="D111" s="109"/>
    </row>
    <row r="112" spans="8:8" ht="16.5" customHeight="1">
      <c r="A112" s="110"/>
      <c r="B112" s="110"/>
      <c r="C112" s="110"/>
      <c r="D112" s="110"/>
    </row>
    <row r="114" spans="8:8">
      <c r="A114" s="111"/>
      <c r="B114" s="1"/>
      <c r="C114" s="88"/>
    </row>
    <row r="115" spans="8:8">
      <c r="B115" s="1"/>
      <c r="D115" s="88"/>
    </row>
    <row r="116" spans="8:8">
      <c r="B116" s="111"/>
      <c r="D116" s="88"/>
    </row>
  </sheetData>
  <mergeCells count="15">
    <mergeCell ref="A77:D77"/>
    <mergeCell ref="A78:D78"/>
    <mergeCell ref="A79:D79"/>
    <mergeCell ref="A75:D75"/>
    <mergeCell ref="A76:D76"/>
    <mergeCell ref="A41:D41"/>
    <mergeCell ref="A2:D2"/>
    <mergeCell ref="A3:D3"/>
    <mergeCell ref="A39:D39"/>
    <mergeCell ref="A4:D4"/>
    <mergeCell ref="A1:D1"/>
    <mergeCell ref="A40:D40"/>
    <mergeCell ref="A5:D5"/>
    <mergeCell ref="A37:D37"/>
    <mergeCell ref="A38:D38"/>
  </mergeCells>
  <printOptions horizontalCentered="1" verticalCentered="1"/>
  <pageMargins left="0.7086614173228347" right="0.7086614173228347" top="0.5511811023622047" bottom="0.5511811023622047" header="0.31496062992125984" footer="0.31496062992125984"/>
  <pageSetup paperSize="9" scale="80" orientation="landscape"/>
  <headerFooter>
    <oddFooter>&amp;RPag. &amp;P di &amp;N</oddFooter>
  </headerFooter>
</worksheet>
</file>

<file path=xl/worksheets/sheet3.xml><?xml version="1.0" encoding="utf-8"?>
<worksheet xmlns:r="http://schemas.openxmlformats.org/officeDocument/2006/relationships" xmlns="http://schemas.openxmlformats.org/spreadsheetml/2006/main">
  <dimension ref="A1:F144"/>
  <sheetViews>
    <sheetView workbookViewId="0" topLeftCell="A118">
      <selection activeCell="E142" sqref="E142"/>
    </sheetView>
  </sheetViews>
  <sheetFormatPr defaultRowHeight="14.4"/>
  <cols>
    <col min="1" max="1" customWidth="1" width="26.664062" style="1"/>
    <col min="2" max="3" customWidth="1" width="13.332031" style="1"/>
    <col min="4" max="5" customWidth="1" width="26.664062" style="1"/>
    <col min="6" max="6" customWidth="1" width="15.0" style="1"/>
    <col min="7" max="16384" customWidth="0" width="8.886719" style="1"/>
  </cols>
  <sheetData>
    <row r="1" spans="8:8" ht="45.0" customHeight="1">
      <c r="A1" s="59" t="s">
        <v>41</v>
      </c>
      <c r="B1" s="54"/>
      <c r="C1" s="54"/>
      <c r="D1" s="54"/>
      <c r="E1" s="55"/>
    </row>
    <row r="2" spans="8:8" s="42" ht="72.75" customFormat="1" customHeight="1">
      <c r="A2" s="112" t="s">
        <v>42</v>
      </c>
      <c r="B2" s="113"/>
      <c r="C2" s="113"/>
      <c r="D2" s="113"/>
      <c r="E2" s="114"/>
    </row>
    <row r="3" spans="8:8" ht="33.0" customHeight="1">
      <c r="A3" s="115" t="s">
        <v>67</v>
      </c>
      <c r="B3" s="116"/>
      <c r="C3" s="116"/>
      <c r="D3" s="116"/>
      <c r="E3" s="117"/>
    </row>
    <row r="4" spans="8:8" ht="46.95" customHeight="1">
      <c r="A4" s="112" t="s">
        <v>43</v>
      </c>
      <c r="B4" s="113"/>
      <c r="C4" s="113"/>
      <c r="D4" s="113"/>
      <c r="E4" s="114"/>
    </row>
    <row r="5" spans="8:8">
      <c r="A5" s="5" t="s">
        <v>44</v>
      </c>
      <c r="B5" s="6" t="s">
        <v>45</v>
      </c>
      <c r="C5" s="6"/>
      <c r="D5" s="6"/>
      <c r="E5" s="7"/>
    </row>
    <row r="6" spans="8:8">
      <c r="A6" s="5"/>
      <c r="B6" s="6" t="s">
        <v>46</v>
      </c>
      <c r="C6" s="6"/>
      <c r="D6" s="25" t="s">
        <v>47</v>
      </c>
      <c r="E6" s="26" t="s">
        <v>48</v>
      </c>
    </row>
    <row r="7" spans="8:8" ht="28.8">
      <c r="A7" s="5"/>
      <c r="B7" s="25" t="s">
        <v>21</v>
      </c>
      <c r="C7" s="25" t="s">
        <v>22</v>
      </c>
      <c r="D7" s="25" t="s">
        <v>4</v>
      </c>
      <c r="E7" s="26" t="s">
        <v>4</v>
      </c>
    </row>
    <row r="8" spans="8:8">
      <c r="A8" s="118" t="s">
        <v>6</v>
      </c>
      <c r="B8" s="30">
        <v>2007.0</v>
      </c>
      <c r="C8" s="28"/>
      <c r="D8" s="61">
        <v>2.28319</v>
      </c>
      <c r="E8" s="46">
        <v>1.14159</v>
      </c>
    </row>
    <row r="9" spans="8:8">
      <c r="A9" s="119"/>
      <c r="B9" s="30">
        <v>2008.0</v>
      </c>
      <c r="C9" s="28">
        <v>0.0255</v>
      </c>
      <c r="D9" s="61">
        <f>D8*C9+D8</f>
        <v>2.341411345</v>
      </c>
      <c r="E9" s="46">
        <f>E8*C9+E8</f>
        <v>1.170700545</v>
      </c>
    </row>
    <row r="10" spans="8:8">
      <c r="A10" s="119"/>
      <c r="B10" s="30">
        <v>2009.0</v>
      </c>
      <c r="C10" s="28">
        <v>0.055</v>
      </c>
      <c r="D10" s="61">
        <f t="shared" si="0" ref="D10:D16">D9*C10+D9</f>
        <v>2.470188968975</v>
      </c>
      <c r="E10" s="46">
        <f t="shared" si="1" ref="E10:E16">E9*C10+E9</f>
        <v>1.235089074975</v>
      </c>
    </row>
    <row r="11" spans="8:8">
      <c r="A11" s="119"/>
      <c r="B11" s="30">
        <v>2010.0</v>
      </c>
      <c r="C11" s="28">
        <v>-0.034</v>
      </c>
      <c r="D11" s="61">
        <f t="shared" si="0"/>
        <v>2.38620254402985</v>
      </c>
      <c r="E11" s="46">
        <f t="shared" si="1"/>
        <v>1.19309604642585</v>
      </c>
    </row>
    <row r="12" spans="8:8">
      <c r="A12" s="119"/>
      <c r="B12" s="30">
        <v>2011.0</v>
      </c>
      <c r="C12" s="28">
        <v>0.028</v>
      </c>
      <c r="D12" s="61">
        <f t="shared" si="0"/>
        <v>2.4530162152626858</v>
      </c>
      <c r="E12" s="46">
        <f t="shared" si="1"/>
        <v>1.2265027357257738</v>
      </c>
    </row>
    <row r="13" spans="8:8">
      <c r="A13" s="119"/>
      <c r="B13" s="30">
        <v>2012.0</v>
      </c>
      <c r="C13" s="28">
        <v>0.0375</v>
      </c>
      <c r="D13" s="61">
        <f t="shared" si="0"/>
        <v>2.545004323335041</v>
      </c>
      <c r="E13" s="46">
        <f t="shared" si="1"/>
        <v>1.2724965883154866</v>
      </c>
    </row>
    <row r="14" spans="8:8">
      <c r="A14" s="119"/>
      <c r="B14" s="30">
        <v>2013.0</v>
      </c>
      <c r="C14" s="28">
        <v>0.0285</v>
      </c>
      <c r="D14" s="61">
        <f t="shared" si="0"/>
        <v>2.617536946550089</v>
      </c>
      <c r="E14" s="46">
        <f t="shared" si="1"/>
        <v>1.3087627410824814</v>
      </c>
    </row>
    <row r="15" spans="8:8">
      <c r="A15" s="119"/>
      <c r="B15" s="30">
        <v>2014.0</v>
      </c>
      <c r="C15" s="28">
        <v>-0.005</v>
      </c>
      <c r="D15" s="61">
        <f t="shared" si="0"/>
        <v>2.6044492618173396</v>
      </c>
      <c r="E15" s="46">
        <f t="shared" si="1"/>
        <v>1.3022189273770677</v>
      </c>
    </row>
    <row r="16" spans="8:8">
      <c r="A16" s="119"/>
      <c r="B16" s="30">
        <v>2015.0</v>
      </c>
      <c r="C16" s="28">
        <v>-0.009</v>
      </c>
      <c r="D16" s="61">
        <f t="shared" si="0"/>
        <v>2.581009218460984</v>
      </c>
      <c r="E16" s="46">
        <f t="shared" si="1"/>
        <v>1.2904989570306764</v>
      </c>
    </row>
    <row r="17" spans="8:8">
      <c r="A17" s="120"/>
      <c r="B17" s="30">
        <v>2016.0</v>
      </c>
      <c r="C17" s="28">
        <v>-0.016</v>
      </c>
      <c r="D17" s="61">
        <f t="shared" si="2" ref="D17:D21">D16*C17+D16</f>
        <v>2.539713070965604</v>
      </c>
      <c r="E17" s="46">
        <f t="shared" si="3" ref="E17:E21">E16*C17+E16</f>
        <v>1.2698509737181891</v>
      </c>
    </row>
    <row r="18" spans="8:8">
      <c r="A18" s="120"/>
      <c r="B18" s="40">
        <v>2017.0</v>
      </c>
      <c r="C18" s="28">
        <v>-0.003</v>
      </c>
      <c r="D18" s="98">
        <f t="shared" si="2"/>
        <v>2.532093931752703</v>
      </c>
      <c r="E18" s="121">
        <f t="shared" si="3"/>
        <v>1.2660414207970354</v>
      </c>
    </row>
    <row r="19" spans="8:8">
      <c r="A19" s="122"/>
      <c r="B19" s="40">
        <v>2018.0</v>
      </c>
      <c r="C19" s="32">
        <v>0.0135</v>
      </c>
      <c r="D19" s="98">
        <f t="shared" si="2"/>
        <v>2.5662771998313616</v>
      </c>
      <c r="E19" s="121">
        <f t="shared" si="3"/>
        <v>1.2831329799778002</v>
      </c>
    </row>
    <row r="20" spans="8:8">
      <c r="A20" s="123"/>
      <c r="B20" s="40">
        <v>2019.0</v>
      </c>
      <c r="C20" s="32">
        <v>0.03</v>
      </c>
      <c r="D20" s="98">
        <f t="shared" si="2"/>
        <v>2.6432655158263008</v>
      </c>
      <c r="E20" s="121">
        <f t="shared" si="3"/>
        <v>1.3216269693771339</v>
      </c>
    </row>
    <row r="21" spans="8:8">
      <c r="A21" s="124"/>
      <c r="B21" s="40">
        <v>2020.0</v>
      </c>
      <c r="C21" s="32">
        <v>-0.0075</v>
      </c>
      <c r="D21" s="98">
        <f t="shared" si="2"/>
        <v>2.6234410244576027</v>
      </c>
      <c r="E21" s="121">
        <f t="shared" si="3"/>
        <v>1.3117147671068017</v>
      </c>
    </row>
    <row r="22" spans="8:8">
      <c r="A22" s="125"/>
      <c r="B22" s="40">
        <v>2021.0</v>
      </c>
      <c r="C22" s="32">
        <v>-0.0185</v>
      </c>
      <c r="D22" s="98">
        <f>D21*C22+D21</f>
        <v>2.574907365505134</v>
      </c>
      <c r="E22" s="121">
        <f>E21*C22+E21</f>
        <v>1.2874480439153242</v>
      </c>
    </row>
    <row r="23" spans="8:8" s="42" ht="14.4" customFormat="1">
      <c r="A23" s="126"/>
      <c r="B23" s="40">
        <v>2022.0</v>
      </c>
      <c r="C23" s="32">
        <v>0.0795</v>
      </c>
      <c r="D23" s="98">
        <f>D22*C23+D22</f>
        <v>2.7796125010627883</v>
      </c>
      <c r="E23" s="121">
        <f>E22*C23+E22</f>
        <v>1.389800163406588</v>
      </c>
    </row>
    <row r="24" spans="8:8" s="42" ht="14.4" customFormat="1">
      <c r="A24" s="127"/>
      <c r="B24" s="33">
        <v>2023.0</v>
      </c>
      <c r="C24" s="43">
        <v>0.2515</v>
      </c>
      <c r="D24" s="128">
        <f>D23*C24+D23</f>
        <v>3.478685045080081</v>
      </c>
      <c r="E24" s="129">
        <f>E23*C24+E23</f>
        <v>1.7393349045033468</v>
      </c>
    </row>
    <row r="25" spans="8:8">
      <c r="A25" s="5"/>
      <c r="B25" s="6" t="s">
        <v>46</v>
      </c>
      <c r="C25" s="6"/>
      <c r="D25" s="25" t="s">
        <v>47</v>
      </c>
      <c r="E25" s="26" t="s">
        <v>48</v>
      </c>
    </row>
    <row r="26" spans="8:8" ht="28.8">
      <c r="A26" s="5"/>
      <c r="B26" s="25" t="s">
        <v>21</v>
      </c>
      <c r="C26" s="25" t="s">
        <v>22</v>
      </c>
      <c r="D26" s="25" t="s">
        <v>4</v>
      </c>
      <c r="E26" s="26" t="s">
        <v>4</v>
      </c>
    </row>
    <row r="27" spans="8:8" ht="15.0" customHeight="1">
      <c r="A27" s="118" t="s">
        <v>49</v>
      </c>
      <c r="B27" s="30">
        <v>2007.0</v>
      </c>
      <c r="C27" s="28"/>
      <c r="D27" s="61">
        <v>3.80531</v>
      </c>
      <c r="E27" s="46">
        <v>1.90266</v>
      </c>
    </row>
    <row r="28" spans="8:8">
      <c r="A28" s="119"/>
      <c r="B28" s="30">
        <v>2008.0</v>
      </c>
      <c r="C28" s="28">
        <v>0.0255</v>
      </c>
      <c r="D28" s="61">
        <f>D27*C28+D27</f>
        <v>3.902345405</v>
      </c>
      <c r="E28" s="46">
        <f>E27*C28+E27</f>
        <v>1.95117783</v>
      </c>
    </row>
    <row r="29" spans="8:8">
      <c r="A29" s="119"/>
      <c r="B29" s="30">
        <v>2009.0</v>
      </c>
      <c r="C29" s="28">
        <v>0.055</v>
      </c>
      <c r="D29" s="61">
        <f t="shared" si="4" ref="D29:D34">D28*C29+D28</f>
        <v>4.116974402275</v>
      </c>
      <c r="E29" s="46">
        <f t="shared" si="5" ref="E29:E34">E28*C29+E28</f>
        <v>2.05849261065</v>
      </c>
    </row>
    <row r="30" spans="8:8">
      <c r="A30" s="119"/>
      <c r="B30" s="30">
        <v>2010.0</v>
      </c>
      <c r="C30" s="28">
        <v>-0.034</v>
      </c>
      <c r="D30" s="61">
        <f t="shared" si="4"/>
        <v>3.97699727259765</v>
      </c>
      <c r="E30" s="46">
        <f t="shared" si="5"/>
        <v>1.9885038618879</v>
      </c>
    </row>
    <row r="31" spans="8:8">
      <c r="A31" s="119"/>
      <c r="B31" s="30">
        <v>2011.0</v>
      </c>
      <c r="C31" s="28">
        <v>0.028</v>
      </c>
      <c r="D31" s="61">
        <f t="shared" si="4"/>
        <v>4.0883531962303845</v>
      </c>
      <c r="E31" s="46">
        <f t="shared" si="5"/>
        <v>2.044181970020761</v>
      </c>
    </row>
    <row r="32" spans="8:8">
      <c r="A32" s="119"/>
      <c r="B32" s="30">
        <v>2012.0</v>
      </c>
      <c r="C32" s="28">
        <v>0.0375</v>
      </c>
      <c r="D32" s="61">
        <f t="shared" si="4"/>
        <v>4.241666441089019</v>
      </c>
      <c r="E32" s="46">
        <f t="shared" si="5"/>
        <v>2.1208387938965387</v>
      </c>
    </row>
    <row r="33" spans="8:8">
      <c r="A33" s="119"/>
      <c r="B33" s="30">
        <v>2013.0</v>
      </c>
      <c r="C33" s="28">
        <v>0.0285</v>
      </c>
      <c r="D33" s="61">
        <f t="shared" si="4"/>
        <v>4.362553934660057</v>
      </c>
      <c r="E33" s="46">
        <f t="shared" si="5"/>
        <v>2.1812826995225914</v>
      </c>
    </row>
    <row r="34" spans="8:8">
      <c r="A34" s="119"/>
      <c r="B34" s="30">
        <v>2014.0</v>
      </c>
      <c r="C34" s="28">
        <v>-0.005</v>
      </c>
      <c r="D34" s="61">
        <f t="shared" si="4"/>
        <v>4.34074116498676</v>
      </c>
      <c r="E34" s="46">
        <f t="shared" si="5"/>
        <v>2.170376286024977</v>
      </c>
    </row>
    <row r="35" spans="8:8">
      <c r="A35" s="119"/>
      <c r="B35" s="30">
        <v>2015.0</v>
      </c>
      <c r="C35" s="28">
        <v>-0.009</v>
      </c>
      <c r="D35" s="61">
        <f t="shared" si="6" ref="D35:D43">D34*C35+D34</f>
        <v>4.301674494501879</v>
      </c>
      <c r="E35" s="46">
        <f t="shared" si="7" ref="E35:E43">E34*C35+E34</f>
        <v>2.150842899450755</v>
      </c>
    </row>
    <row r="36" spans="8:8">
      <c r="A36" s="120"/>
      <c r="B36" s="30">
        <v>2016.0</v>
      </c>
      <c r="C36" s="28">
        <v>-0.016</v>
      </c>
      <c r="D36" s="61">
        <f t="shared" si="6"/>
        <v>4.23284770258985</v>
      </c>
      <c r="E36" s="46">
        <f t="shared" si="7"/>
        <v>2.116429413059548</v>
      </c>
    </row>
    <row r="37" spans="8:8">
      <c r="A37" s="120"/>
      <c r="B37" s="40">
        <v>2017.0</v>
      </c>
      <c r="C37" s="130">
        <v>-0.003</v>
      </c>
      <c r="D37" s="98">
        <f t="shared" si="6"/>
        <v>4.22014915948208</v>
      </c>
      <c r="E37" s="121">
        <f t="shared" si="7"/>
        <v>2.1100801248203713</v>
      </c>
    </row>
    <row r="38" spans="8:8">
      <c r="A38" s="122"/>
      <c r="B38" s="40">
        <v>2018.0</v>
      </c>
      <c r="C38" s="130">
        <v>0.0135</v>
      </c>
      <c r="D38" s="98">
        <f t="shared" si="6"/>
        <v>4.277121173135089</v>
      </c>
      <c r="E38" s="121">
        <f t="shared" si="7"/>
        <v>2.138566206505445</v>
      </c>
    </row>
    <row r="39" spans="8:8">
      <c r="A39" s="123"/>
      <c r="B39" s="40">
        <v>2019.0</v>
      </c>
      <c r="C39" s="130">
        <v>0.03</v>
      </c>
      <c r="D39" s="98">
        <f t="shared" si="6"/>
        <v>4.405434808329144</v>
      </c>
      <c r="E39" s="121">
        <f t="shared" si="7"/>
        <v>2.2027231927006135</v>
      </c>
    </row>
    <row r="40" spans="8:8">
      <c r="A40" s="124"/>
      <c r="B40" s="40">
        <v>2020.0</v>
      </c>
      <c r="C40" s="130">
        <v>-0.0075</v>
      </c>
      <c r="D40" s="98">
        <f t="shared" si="6"/>
        <v>4.372394047266671</v>
      </c>
      <c r="E40" s="121">
        <f t="shared" si="7"/>
        <v>2.186202768755355</v>
      </c>
    </row>
    <row r="41" spans="8:8">
      <c r="A41" s="125"/>
      <c r="B41" s="131">
        <v>2021.0</v>
      </c>
      <c r="C41" s="130">
        <v>-0.0185</v>
      </c>
      <c r="D41" s="98">
        <f t="shared" si="6"/>
        <v>4.291504757392236</v>
      </c>
      <c r="E41" s="121">
        <f t="shared" si="7"/>
        <v>2.145758017533386</v>
      </c>
    </row>
    <row r="42" spans="8:8" s="42" ht="14.4" customFormat="1">
      <c r="A42" s="126"/>
      <c r="B42" s="40">
        <v>2022.0</v>
      </c>
      <c r="C42" s="130">
        <v>0.0795</v>
      </c>
      <c r="D42" s="98">
        <f t="shared" si="6"/>
        <v>4.6326793856049235</v>
      </c>
      <c r="E42" s="121">
        <f t="shared" si="7"/>
        <v>2.316345779927294</v>
      </c>
    </row>
    <row r="43" spans="8:8" s="42" ht="14.4" customFormat="1">
      <c r="A43" s="127"/>
      <c r="B43" s="33">
        <v>2023.0</v>
      </c>
      <c r="C43" s="104">
        <v>0.2515</v>
      </c>
      <c r="D43" s="128">
        <f t="shared" si="6"/>
        <v>5.79779825108456</v>
      </c>
      <c r="E43" s="129">
        <f t="shared" si="7"/>
        <v>2.898906743579004</v>
      </c>
    </row>
    <row r="44" spans="8:8" s="42" ht="14.4" customFormat="1">
      <c r="A44" s="126"/>
      <c r="B44" s="33"/>
      <c r="C44" s="104"/>
      <c r="D44" s="128"/>
      <c r="E44" s="129"/>
    </row>
    <row r="45" spans="8:8">
      <c r="A45" s="5"/>
      <c r="B45" s="6" t="s">
        <v>46</v>
      </c>
      <c r="C45" s="6"/>
      <c r="D45" s="25" t="s">
        <v>47</v>
      </c>
      <c r="E45" s="26" t="s">
        <v>48</v>
      </c>
    </row>
    <row r="46" spans="8:8" ht="28.8">
      <c r="A46" s="5"/>
      <c r="B46" s="25" t="s">
        <v>21</v>
      </c>
      <c r="C46" s="25" t="s">
        <v>22</v>
      </c>
      <c r="D46" s="25" t="s">
        <v>4</v>
      </c>
      <c r="E46" s="26" t="s">
        <v>4</v>
      </c>
    </row>
    <row r="47" spans="8:8" ht="15.0" customHeight="1">
      <c r="A47" s="118" t="s">
        <v>70</v>
      </c>
      <c r="B47" s="30">
        <v>2007.0</v>
      </c>
      <c r="C47" s="28"/>
      <c r="D47" s="61">
        <v>5.06966</v>
      </c>
      <c r="E47" s="46">
        <v>3.25293</v>
      </c>
    </row>
    <row r="48" spans="8:8">
      <c r="A48" s="119"/>
      <c r="B48" s="30">
        <v>2008.0</v>
      </c>
      <c r="C48" s="28">
        <v>0.0255</v>
      </c>
      <c r="D48" s="61">
        <f>D47*C48+D47</f>
        <v>5.1989363299999996</v>
      </c>
      <c r="E48" s="46">
        <f>E47*C48+E47</f>
        <v>3.335879715</v>
      </c>
    </row>
    <row r="49" spans="8:8">
      <c r="A49" s="119"/>
      <c r="B49" s="30">
        <v>2009.0</v>
      </c>
      <c r="C49" s="28">
        <v>0.055</v>
      </c>
      <c r="D49" s="61">
        <f t="shared" si="8" ref="D49:D54">D48*C49+D48</f>
        <v>5.48487782815</v>
      </c>
      <c r="E49" s="46">
        <f t="shared" si="9" ref="E49:E54">E48*C49+E48</f>
        <v>3.519353099325</v>
      </c>
    </row>
    <row r="50" spans="8:8">
      <c r="A50" s="119"/>
      <c r="B50" s="30">
        <v>2010.0</v>
      </c>
      <c r="C50" s="28">
        <v>-0.034</v>
      </c>
      <c r="D50" s="61">
        <f t="shared" si="8"/>
        <v>5.2983919819929</v>
      </c>
      <c r="E50" s="46">
        <f t="shared" si="9"/>
        <v>3.3996950939479498</v>
      </c>
    </row>
    <row r="51" spans="8:8">
      <c r="A51" s="119"/>
      <c r="B51" s="30">
        <v>2011.0</v>
      </c>
      <c r="C51" s="28">
        <v>0.028</v>
      </c>
      <c r="D51" s="61">
        <f t="shared" si="8"/>
        <v>5.446746957488701</v>
      </c>
      <c r="E51" s="46">
        <f t="shared" si="9"/>
        <v>3.494886556578493</v>
      </c>
    </row>
    <row r="52" spans="8:8">
      <c r="A52" s="119"/>
      <c r="B52" s="30">
        <v>2012.0</v>
      </c>
      <c r="C52" s="28">
        <v>0.0375</v>
      </c>
      <c r="D52" s="61">
        <f t="shared" si="8"/>
        <v>5.650999968394526</v>
      </c>
      <c r="E52" s="46">
        <f t="shared" si="9"/>
        <v>3.6259448024501832</v>
      </c>
    </row>
    <row r="53" spans="8:8">
      <c r="A53" s="119"/>
      <c r="B53" s="30">
        <v>2013.0</v>
      </c>
      <c r="C53" s="28">
        <v>0.0285</v>
      </c>
      <c r="D53" s="61">
        <f t="shared" si="8"/>
        <v>5.812053467493773</v>
      </c>
      <c r="E53" s="46">
        <f t="shared" si="9"/>
        <v>3.72928422932001</v>
      </c>
    </row>
    <row r="54" spans="8:8">
      <c r="A54" s="119"/>
      <c r="B54" s="30">
        <v>2014.0</v>
      </c>
      <c r="C54" s="28">
        <v>-0.005</v>
      </c>
      <c r="D54" s="61">
        <f t="shared" si="8"/>
        <v>5.782993200156301</v>
      </c>
      <c r="E54" s="46">
        <f t="shared" si="9"/>
        <v>3.7106378081734097</v>
      </c>
    </row>
    <row r="55" spans="8:8">
      <c r="A55" s="119"/>
      <c r="B55" s="30">
        <v>2015.0</v>
      </c>
      <c r="C55" s="28">
        <v>-0.009</v>
      </c>
      <c r="D55" s="61">
        <f t="shared" si="10" ref="D55:D63">D54*C55+D54</f>
        <v>5.730946261354893</v>
      </c>
      <c r="E55" s="46">
        <f t="shared" si="11" ref="E55:E63">E54*C55+E54</f>
        <v>3.6772420678998494</v>
      </c>
    </row>
    <row r="56" spans="8:8">
      <c r="A56" s="120"/>
      <c r="B56" s="30">
        <v>2016.0</v>
      </c>
      <c r="C56" s="28">
        <v>-0.016</v>
      </c>
      <c r="D56" s="61">
        <f t="shared" si="10"/>
        <v>5.639251121173212</v>
      </c>
      <c r="E56" s="46">
        <f t="shared" si="11"/>
        <v>3.6184061948134523</v>
      </c>
    </row>
    <row r="57" spans="8:8">
      <c r="A57" s="120"/>
      <c r="B57" s="40">
        <v>2017.0</v>
      </c>
      <c r="C57" s="28">
        <v>-0.003</v>
      </c>
      <c r="D57" s="98">
        <f t="shared" si="10"/>
        <v>5.6223333678096905</v>
      </c>
      <c r="E57" s="121">
        <f t="shared" si="11"/>
        <v>3.6075509762290094</v>
      </c>
    </row>
    <row r="58" spans="8:8">
      <c r="A58" s="120"/>
      <c r="B58" s="48">
        <v>2018.0</v>
      </c>
      <c r="C58" s="37">
        <v>0.0135</v>
      </c>
      <c r="D58" s="132">
        <f t="shared" si="10"/>
        <v>5.6982348682751205</v>
      </c>
      <c r="E58" s="96">
        <f t="shared" si="11"/>
        <v>3.6562529144081015</v>
      </c>
    </row>
    <row r="59" spans="8:8">
      <c r="A59" s="30"/>
      <c r="B59" s="40">
        <v>2019.0</v>
      </c>
      <c r="C59" s="32">
        <v>0.03</v>
      </c>
      <c r="D59" s="98">
        <f t="shared" si="10"/>
        <v>5.869181914323374</v>
      </c>
      <c r="E59" s="98">
        <f t="shared" si="11"/>
        <v>3.765940501840343</v>
      </c>
    </row>
    <row r="60" spans="8:8">
      <c r="A60" s="30"/>
      <c r="B60" s="40">
        <v>2020.0</v>
      </c>
      <c r="C60" s="32">
        <v>-0.0075</v>
      </c>
      <c r="D60" s="98">
        <f t="shared" si="10"/>
        <v>5.825163049965945</v>
      </c>
      <c r="E60" s="98">
        <f t="shared" si="11"/>
        <v>3.7376959480765373</v>
      </c>
    </row>
    <row r="61" spans="8:8">
      <c r="A61" s="30"/>
      <c r="B61" s="40">
        <v>2021.0</v>
      </c>
      <c r="C61" s="32">
        <v>-0.0185</v>
      </c>
      <c r="D61" s="98">
        <f t="shared" si="10"/>
        <v>5.717397533541581</v>
      </c>
      <c r="E61" s="98">
        <f t="shared" si="11"/>
        <v>3.668548573037124</v>
      </c>
    </row>
    <row r="62" spans="8:8" s="42" ht="14.4" customFormat="1">
      <c r="A62" s="30"/>
      <c r="B62" s="40">
        <v>2022.0</v>
      </c>
      <c r="C62" s="32">
        <v>0.0795</v>
      </c>
      <c r="D62" s="98">
        <f t="shared" si="10"/>
        <v>6.171930637458136</v>
      </c>
      <c r="E62" s="98">
        <f t="shared" si="11"/>
        <v>3.9601981845935708</v>
      </c>
    </row>
    <row r="63" spans="8:8" s="42" ht="14.4" customFormat="1">
      <c r="A63" s="30"/>
      <c r="B63" s="33">
        <v>2023.0</v>
      </c>
      <c r="C63" s="43">
        <v>0.2515</v>
      </c>
      <c r="D63" s="128">
        <f t="shared" si="10"/>
        <v>7.72417119277886</v>
      </c>
      <c r="E63" s="128">
        <f t="shared" si="11"/>
        <v>4.956188028018853</v>
      </c>
    </row>
    <row r="64" spans="8:8">
      <c r="A64" s="30"/>
      <c r="B64" s="30"/>
      <c r="C64" s="30"/>
      <c r="D64" s="30"/>
      <c r="E64" s="53" t="s">
        <v>35</v>
      </c>
    </row>
    <row r="65" spans="8:8" ht="15.0"/>
    <row r="66" spans="8:8" ht="27.0" customHeight="1">
      <c r="A66" s="59" t="s">
        <v>41</v>
      </c>
      <c r="B66" s="54"/>
      <c r="C66" s="54"/>
      <c r="D66" s="54"/>
      <c r="E66" s="55"/>
    </row>
    <row r="67" spans="8:8" ht="79.95" customHeight="1">
      <c r="A67" s="80" t="s">
        <v>42</v>
      </c>
      <c r="B67" s="81"/>
      <c r="C67" s="81"/>
      <c r="D67" s="81"/>
      <c r="E67" s="82"/>
    </row>
    <row r="68" spans="8:8" s="42" ht="54.75" customFormat="1" customHeight="1">
      <c r="A68" s="115" t="s">
        <v>67</v>
      </c>
      <c r="B68" s="116"/>
      <c r="C68" s="116"/>
      <c r="D68" s="116"/>
      <c r="E68" s="117"/>
    </row>
    <row r="69" spans="8:8" ht="40.2" customHeight="1">
      <c r="A69" s="80" t="s">
        <v>43</v>
      </c>
      <c r="B69" s="81"/>
      <c r="C69" s="81"/>
      <c r="D69" s="81"/>
      <c r="E69" s="82"/>
    </row>
    <row r="70" spans="8:8" ht="31.95" customHeight="1">
      <c r="A70" s="5" t="s">
        <v>44</v>
      </c>
      <c r="B70" s="6"/>
      <c r="C70" s="6" t="s">
        <v>45</v>
      </c>
      <c r="D70" s="6"/>
      <c r="E70" s="7"/>
    </row>
    <row r="71" spans="8:8">
      <c r="A71" s="5"/>
      <c r="B71" s="6"/>
      <c r="C71" s="25" t="s">
        <v>21</v>
      </c>
      <c r="D71" s="25" t="s">
        <v>22</v>
      </c>
      <c r="E71" s="26" t="s">
        <v>4</v>
      </c>
    </row>
    <row r="72" spans="8:8">
      <c r="A72" s="133" t="s">
        <v>50</v>
      </c>
      <c r="B72" s="134"/>
      <c r="C72" s="30">
        <v>2007.0</v>
      </c>
      <c r="D72" s="28"/>
      <c r="E72" s="46">
        <v>0.88381</v>
      </c>
    </row>
    <row r="73" spans="8:8">
      <c r="A73" s="135"/>
      <c r="B73" s="136"/>
      <c r="C73" s="30">
        <v>2008.0</v>
      </c>
      <c r="D73" s="28">
        <v>0.0255</v>
      </c>
      <c r="E73" s="46">
        <f>E72*D73+E72</f>
        <v>0.906347155</v>
      </c>
    </row>
    <row r="74" spans="8:8">
      <c r="A74" s="135"/>
      <c r="B74" s="136"/>
      <c r="C74" s="30">
        <v>2009.0</v>
      </c>
      <c r="D74" s="28">
        <v>0.055</v>
      </c>
      <c r="E74" s="46">
        <f t="shared" si="12" ref="E74:E88">E73*D74+E73</f>
        <v>0.956196248525</v>
      </c>
    </row>
    <row r="75" spans="8:8">
      <c r="A75" s="135"/>
      <c r="B75" s="136"/>
      <c r="C75" s="30">
        <v>2010.0</v>
      </c>
      <c r="D75" s="28">
        <v>-0.034</v>
      </c>
      <c r="E75" s="46">
        <f t="shared" si="12"/>
        <v>0.92368557607515</v>
      </c>
    </row>
    <row r="76" spans="8:8">
      <c r="A76" s="135"/>
      <c r="B76" s="136"/>
      <c r="C76" s="30">
        <v>2011.0</v>
      </c>
      <c r="D76" s="28">
        <v>0.028</v>
      </c>
      <c r="E76" s="46">
        <f t="shared" si="12"/>
        <v>0.9495487722052542</v>
      </c>
    </row>
    <row r="77" spans="8:8">
      <c r="A77" s="135"/>
      <c r="B77" s="136"/>
      <c r="C77" s="30">
        <v>2012.0</v>
      </c>
      <c r="D77" s="28">
        <v>0.0375</v>
      </c>
      <c r="E77" s="46">
        <f t="shared" si="12"/>
        <v>0.985156851162951</v>
      </c>
    </row>
    <row r="78" spans="8:8">
      <c r="A78" s="135"/>
      <c r="B78" s="136"/>
      <c r="C78" s="30">
        <v>2013.0</v>
      </c>
      <c r="D78" s="28">
        <v>0.0285</v>
      </c>
      <c r="E78" s="46">
        <f t="shared" si="12"/>
        <v>1.0132338214210952</v>
      </c>
    </row>
    <row r="79" spans="8:8">
      <c r="A79" s="135"/>
      <c r="B79" s="136"/>
      <c r="C79" s="30">
        <v>2014.0</v>
      </c>
      <c r="D79" s="28">
        <v>-0.005</v>
      </c>
      <c r="E79" s="46">
        <f t="shared" si="12"/>
        <v>1.0081676523139946</v>
      </c>
    </row>
    <row r="80" spans="8:8">
      <c r="A80" s="135"/>
      <c r="B80" s="136"/>
      <c r="C80" s="30">
        <v>2015.0</v>
      </c>
      <c r="D80" s="28">
        <v>-0.009</v>
      </c>
      <c r="E80" s="46">
        <f t="shared" si="12"/>
        <v>0.999094143443164</v>
      </c>
    </row>
    <row r="81" spans="8:8">
      <c r="A81" s="137"/>
      <c r="B81" s="138"/>
      <c r="C81" s="30">
        <v>2016.0</v>
      </c>
      <c r="D81" s="28">
        <v>-0.016</v>
      </c>
      <c r="E81" s="46">
        <f t="shared" si="12"/>
        <v>0.9831086371480735</v>
      </c>
    </row>
    <row r="82" spans="8:8">
      <c r="A82" s="139"/>
      <c r="B82" s="140"/>
      <c r="C82" s="30">
        <v>2017.0</v>
      </c>
      <c r="D82" s="28">
        <v>-0.003</v>
      </c>
      <c r="E82" s="46">
        <f t="shared" si="12"/>
        <v>0.9801593112366297</v>
      </c>
    </row>
    <row r="83" spans="8:8">
      <c r="A83" s="141"/>
      <c r="B83" s="142"/>
      <c r="C83" s="40">
        <v>2018.0</v>
      </c>
      <c r="D83" s="32">
        <v>0.0135</v>
      </c>
      <c r="E83" s="121">
        <f t="shared" si="12"/>
        <v>0.9933914619383245</v>
      </c>
    </row>
    <row r="84" spans="8:8">
      <c r="A84" s="143"/>
      <c r="B84" s="144"/>
      <c r="C84" s="40">
        <v>2019.0</v>
      </c>
      <c r="D84" s="32">
        <v>0.03</v>
      </c>
      <c r="E84" s="121">
        <f t="shared" si="12"/>
        <v>1.0231932057964745</v>
      </c>
    </row>
    <row r="85" spans="8:8">
      <c r="A85" s="145"/>
      <c r="B85" s="146"/>
      <c r="C85" s="40">
        <v>2020.0</v>
      </c>
      <c r="D85" s="32">
        <v>-0.0075</v>
      </c>
      <c r="E85" s="121">
        <f t="shared" si="12"/>
        <v>1.0155192567529965</v>
      </c>
    </row>
    <row r="86" spans="8:8">
      <c r="A86" s="147"/>
      <c r="B86" s="148"/>
      <c r="C86" s="40">
        <v>2021.0</v>
      </c>
      <c r="D86" s="32">
        <v>-0.0185</v>
      </c>
      <c r="E86" s="121">
        <f t="shared" si="12"/>
        <v>0.9967321505030696</v>
      </c>
    </row>
    <row r="87" spans="8:8" s="42" ht="14.4" customFormat="1">
      <c r="A87" s="149"/>
      <c r="B87" s="150"/>
      <c r="C87" s="40">
        <v>2022.0</v>
      </c>
      <c r="D87" s="32">
        <v>0.0795</v>
      </c>
      <c r="E87" s="121">
        <f t="shared" si="12"/>
        <v>1.0759723564680639</v>
      </c>
    </row>
    <row r="88" spans="8:8" s="42" ht="14.4" customFormat="1">
      <c r="A88" s="151"/>
      <c r="B88" s="152"/>
      <c r="C88" s="33">
        <v>2023.0</v>
      </c>
      <c r="D88" s="43"/>
      <c r="E88" s="129">
        <f t="shared" si="12"/>
        <v>1.07597235646806</v>
      </c>
    </row>
    <row r="89" spans="8:8">
      <c r="A89" s="153"/>
      <c r="B89" s="154"/>
      <c r="C89" s="155" t="s">
        <v>21</v>
      </c>
      <c r="D89" s="155" t="s">
        <v>22</v>
      </c>
      <c r="E89" s="156" t="s">
        <v>4</v>
      </c>
    </row>
    <row r="90" spans="8:8" ht="15.0" customHeight="1">
      <c r="A90" s="157" t="s">
        <v>51</v>
      </c>
      <c r="B90" s="158"/>
      <c r="C90" s="131">
        <v>2007.0</v>
      </c>
      <c r="D90" s="130"/>
      <c r="E90" s="159">
        <v>0.63831</v>
      </c>
    </row>
    <row r="91" spans="8:8">
      <c r="A91" s="160"/>
      <c r="B91" s="161"/>
      <c r="C91" s="131">
        <v>2008.0</v>
      </c>
      <c r="D91" s="130">
        <v>0.0255</v>
      </c>
      <c r="E91" s="159">
        <f>E90*D91+E90</f>
        <v>0.654586905</v>
      </c>
    </row>
    <row r="92" spans="8:8">
      <c r="A92" s="160"/>
      <c r="B92" s="161"/>
      <c r="C92" s="131">
        <v>2009.0</v>
      </c>
      <c r="D92" s="130">
        <v>0.055</v>
      </c>
      <c r="E92" s="159">
        <f t="shared" si="13" ref="E92:E99">E91*D92+E91</f>
        <v>0.6905891847750001</v>
      </c>
    </row>
    <row r="93" spans="8:8">
      <c r="A93" s="160"/>
      <c r="B93" s="161"/>
      <c r="C93" s="131">
        <v>2010.0</v>
      </c>
      <c r="D93" s="130">
        <v>-0.034</v>
      </c>
      <c r="E93" s="159">
        <f t="shared" si="13"/>
        <v>0.66710915249265</v>
      </c>
    </row>
    <row r="94" spans="8:8">
      <c r="A94" s="160"/>
      <c r="B94" s="161"/>
      <c r="C94" s="131">
        <v>2011.0</v>
      </c>
      <c r="D94" s="130">
        <v>0.028</v>
      </c>
      <c r="E94" s="159">
        <f t="shared" si="13"/>
        <v>0.6857882087624442</v>
      </c>
    </row>
    <row r="95" spans="8:8">
      <c r="A95" s="160"/>
      <c r="B95" s="161"/>
      <c r="C95" s="131">
        <v>2012.0</v>
      </c>
      <c r="D95" s="130">
        <v>0.0375</v>
      </c>
      <c r="E95" s="159">
        <f t="shared" si="13"/>
        <v>0.7115052665910356</v>
      </c>
    </row>
    <row r="96" spans="8:8">
      <c r="A96" s="160"/>
      <c r="B96" s="161"/>
      <c r="C96" s="131">
        <v>2013.0</v>
      </c>
      <c r="D96" s="130">
        <v>0.0285</v>
      </c>
      <c r="E96" s="159">
        <f t="shared" si="13"/>
        <v>0.7317831666888804</v>
      </c>
    </row>
    <row r="97" spans="8:8">
      <c r="A97" s="160"/>
      <c r="B97" s="161"/>
      <c r="C97" s="131">
        <v>2014.0</v>
      </c>
      <c r="D97" s="130">
        <v>-0.005</v>
      </c>
      <c r="E97" s="159">
        <f t="shared" si="13"/>
        <v>0.7281242508554356</v>
      </c>
    </row>
    <row r="98" spans="8:8">
      <c r="A98" s="160"/>
      <c r="B98" s="161"/>
      <c r="C98" s="131">
        <v>2015.0</v>
      </c>
      <c r="D98" s="130">
        <v>-0.009</v>
      </c>
      <c r="E98" s="159">
        <f t="shared" si="13"/>
        <v>0.7215711325977371</v>
      </c>
    </row>
    <row r="99" spans="8:8">
      <c r="A99" s="162"/>
      <c r="B99" s="163"/>
      <c r="C99" s="131">
        <v>2016.0</v>
      </c>
      <c r="D99" s="130">
        <v>-0.016</v>
      </c>
      <c r="E99" s="159">
        <f t="shared" si="13"/>
        <v>0.7100259944761732</v>
      </c>
    </row>
    <row r="100" spans="8:8">
      <c r="A100" s="164"/>
      <c r="B100" s="165"/>
      <c r="C100" s="131">
        <v>2017.0</v>
      </c>
      <c r="D100" s="130">
        <v>-0.003</v>
      </c>
      <c r="E100" s="159">
        <f t="shared" si="14" ref="E100:E106">E99*D100+E99</f>
        <v>0.7078959164927444</v>
      </c>
    </row>
    <row r="101" spans="8:8">
      <c r="A101" s="166"/>
      <c r="B101" s="167"/>
      <c r="C101" s="131">
        <v>2018.0</v>
      </c>
      <c r="D101" s="130">
        <v>0.0135</v>
      </c>
      <c r="E101" s="159">
        <f t="shared" si="14"/>
        <v>0.717452511365396</v>
      </c>
    </row>
    <row r="102" spans="8:8">
      <c r="A102" s="168"/>
      <c r="B102" s="169"/>
      <c r="C102" s="131">
        <v>2019.0</v>
      </c>
      <c r="D102" s="130">
        <v>0.03</v>
      </c>
      <c r="E102" s="159">
        <f t="shared" si="14"/>
        <v>0.738976086706358</v>
      </c>
    </row>
    <row r="103" spans="8:8">
      <c r="A103" s="168"/>
      <c r="B103" s="169"/>
      <c r="C103" s="131">
        <v>2020.0</v>
      </c>
      <c r="D103" s="130">
        <v>-0.0075</v>
      </c>
      <c r="E103" s="159">
        <f t="shared" si="14"/>
        <v>0.7334337660560603</v>
      </c>
    </row>
    <row r="104" spans="8:8">
      <c r="A104" s="168"/>
      <c r="B104" s="169"/>
      <c r="C104" s="131">
        <v>2021.0</v>
      </c>
      <c r="D104" s="130">
        <v>-0.0185</v>
      </c>
      <c r="E104" s="159">
        <f t="shared" si="14"/>
        <v>0.719865241384023</v>
      </c>
    </row>
    <row r="105" spans="8:8" s="42" ht="14.4" customFormat="1">
      <c r="A105" s="170"/>
      <c r="B105" s="171"/>
      <c r="C105" s="131">
        <v>2022.0</v>
      </c>
      <c r="D105" s="130">
        <v>0.0795</v>
      </c>
      <c r="E105" s="159">
        <f t="shared" si="14"/>
        <v>0.7770945280740528</v>
      </c>
    </row>
    <row r="106" spans="8:8" s="42" ht="14.4" customFormat="1">
      <c r="A106" s="172"/>
      <c r="B106" s="173"/>
      <c r="C106" s="174">
        <v>2023.0</v>
      </c>
      <c r="D106" s="104">
        <v>0.2515</v>
      </c>
      <c r="E106" s="175">
        <f t="shared" si="14"/>
        <v>0.972533801884677</v>
      </c>
    </row>
    <row r="107" spans="8:8">
      <c r="A107" s="176"/>
      <c r="B107" s="177"/>
      <c r="C107" s="155" t="s">
        <v>21</v>
      </c>
      <c r="D107" s="155" t="s">
        <v>22</v>
      </c>
      <c r="E107" s="156" t="s">
        <v>4</v>
      </c>
    </row>
    <row r="108" spans="8:8">
      <c r="A108" s="157" t="s">
        <v>52</v>
      </c>
      <c r="B108" s="158"/>
      <c r="C108" s="131">
        <v>2007.0</v>
      </c>
      <c r="D108" s="130"/>
      <c r="E108" s="159">
        <v>0.50328</v>
      </c>
    </row>
    <row r="109" spans="8:8">
      <c r="A109" s="160"/>
      <c r="B109" s="161"/>
      <c r="C109" s="131">
        <v>2008.0</v>
      </c>
      <c r="D109" s="130">
        <v>0.0255</v>
      </c>
      <c r="E109" s="159">
        <f>E108*D109+E108</f>
        <v>0.5161136399999999</v>
      </c>
    </row>
    <row r="110" spans="8:8">
      <c r="A110" s="160"/>
      <c r="B110" s="161"/>
      <c r="C110" s="131">
        <v>2009.0</v>
      </c>
      <c r="D110" s="130">
        <v>0.055</v>
      </c>
      <c r="E110" s="159">
        <f t="shared" si="15" ref="E110:E115">E109*D110+E109</f>
        <v>0.5444998902</v>
      </c>
    </row>
    <row r="111" spans="8:8">
      <c r="A111" s="160"/>
      <c r="B111" s="161"/>
      <c r="C111" s="131">
        <v>2010.0</v>
      </c>
      <c r="D111" s="130">
        <v>-0.034</v>
      </c>
      <c r="E111" s="159">
        <f t="shared" si="15"/>
        <v>0.5259868939332</v>
      </c>
    </row>
    <row r="112" spans="8:8">
      <c r="A112" s="160"/>
      <c r="B112" s="161"/>
      <c r="C112" s="131">
        <v>2011.0</v>
      </c>
      <c r="D112" s="130">
        <v>0.028</v>
      </c>
      <c r="E112" s="159">
        <f t="shared" si="15"/>
        <v>0.5407145269633296</v>
      </c>
    </row>
    <row r="113" spans="8:8">
      <c r="A113" s="160"/>
      <c r="B113" s="161"/>
      <c r="C113" s="131">
        <v>2012.0</v>
      </c>
      <c r="D113" s="130">
        <v>0.0375</v>
      </c>
      <c r="E113" s="159">
        <f t="shared" si="15"/>
        <v>0.5609913217244549</v>
      </c>
    </row>
    <row r="114" spans="8:8">
      <c r="A114" s="160"/>
      <c r="B114" s="161"/>
      <c r="C114" s="131">
        <v>2013.0</v>
      </c>
      <c r="D114" s="130">
        <v>0.0285</v>
      </c>
      <c r="E114" s="159">
        <f t="shared" si="15"/>
        <v>0.576979574393602</v>
      </c>
    </row>
    <row r="115" spans="8:8">
      <c r="A115" s="160"/>
      <c r="B115" s="161"/>
      <c r="C115" s="131">
        <v>2014.0</v>
      </c>
      <c r="D115" s="130">
        <v>-0.005</v>
      </c>
      <c r="E115" s="159">
        <f t="shared" si="15"/>
        <v>0.574094676521634</v>
      </c>
    </row>
    <row r="116" spans="8:8">
      <c r="A116" s="160"/>
      <c r="B116" s="161"/>
      <c r="C116" s="131">
        <v>2015.0</v>
      </c>
      <c r="D116" s="130">
        <v>-0.009</v>
      </c>
      <c r="E116" s="159">
        <f t="shared" si="16" ref="E116:E124">E115*D116+E115</f>
        <v>0.5689278244329393</v>
      </c>
    </row>
    <row r="117" spans="8:8">
      <c r="A117" s="162"/>
      <c r="B117" s="163"/>
      <c r="C117" s="131">
        <v>2016.0</v>
      </c>
      <c r="D117" s="130">
        <v>-0.016</v>
      </c>
      <c r="E117" s="159">
        <f t="shared" si="16"/>
        <v>0.5598249792420119</v>
      </c>
    </row>
    <row r="118" spans="8:8">
      <c r="A118" s="164"/>
      <c r="B118" s="165"/>
      <c r="C118" s="131">
        <v>2017.0</v>
      </c>
      <c r="D118" s="130">
        <v>-0.003</v>
      </c>
      <c r="E118" s="159">
        <f t="shared" si="16"/>
        <v>0.558145504304286</v>
      </c>
    </row>
    <row r="119" spans="8:8">
      <c r="A119" s="166"/>
      <c r="B119" s="167"/>
      <c r="C119" s="131">
        <v>2018.0</v>
      </c>
      <c r="D119" s="130">
        <v>0.0135</v>
      </c>
      <c r="E119" s="159">
        <f t="shared" si="16"/>
        <v>0.5656804686123938</v>
      </c>
    </row>
    <row r="120" spans="8:8">
      <c r="A120" s="168"/>
      <c r="B120" s="169"/>
      <c r="C120" s="131">
        <v>2019.0</v>
      </c>
      <c r="D120" s="130">
        <v>0.03</v>
      </c>
      <c r="E120" s="159">
        <f t="shared" si="16"/>
        <v>0.5826508826707658</v>
      </c>
    </row>
    <row r="121" spans="8:8">
      <c r="A121" s="168"/>
      <c r="B121" s="169"/>
      <c r="C121" s="131">
        <v>2020.0</v>
      </c>
      <c r="D121" s="130">
        <v>-0.0075</v>
      </c>
      <c r="E121" s="159">
        <f t="shared" si="16"/>
        <v>0.5782810010507353</v>
      </c>
    </row>
    <row r="122" spans="8:8">
      <c r="A122" s="168"/>
      <c r="B122" s="169"/>
      <c r="C122" s="131">
        <v>2021.0</v>
      </c>
      <c r="D122" s="130">
        <v>-0.0185</v>
      </c>
      <c r="E122" s="159">
        <f t="shared" si="16"/>
        <v>0.5675828025312963</v>
      </c>
    </row>
    <row r="123" spans="8:8" s="42" ht="14.4" customFormat="1">
      <c r="A123" s="170"/>
      <c r="B123" s="171"/>
      <c r="C123" s="131">
        <v>2022.0</v>
      </c>
      <c r="D123" s="130">
        <v>0.0795</v>
      </c>
      <c r="E123" s="159">
        <f t="shared" si="16"/>
        <v>0.6127056353325341</v>
      </c>
    </row>
    <row r="124" spans="8:8" s="42" ht="14.4" customFormat="1">
      <c r="A124" s="172"/>
      <c r="B124" s="173"/>
      <c r="C124" s="174">
        <v>2023.0</v>
      </c>
      <c r="D124" s="104">
        <v>0.2515</v>
      </c>
      <c r="E124" s="175">
        <f t="shared" si="16"/>
        <v>0.766801102618666</v>
      </c>
    </row>
    <row r="125" spans="8:8">
      <c r="A125" s="176"/>
      <c r="B125" s="177"/>
      <c r="C125" s="155" t="s">
        <v>21</v>
      </c>
      <c r="D125" s="155" t="s">
        <v>22</v>
      </c>
      <c r="E125" s="156" t="s">
        <v>4</v>
      </c>
    </row>
    <row r="126" spans="8:8" ht="15.0" customHeight="1">
      <c r="A126" s="157" t="s">
        <v>53</v>
      </c>
      <c r="B126" s="158"/>
      <c r="C126" s="131">
        <v>2007.0</v>
      </c>
      <c r="D126" s="130"/>
      <c r="E126" s="159">
        <v>0.25778</v>
      </c>
    </row>
    <row r="127" spans="8:8">
      <c r="A127" s="160"/>
      <c r="B127" s="161"/>
      <c r="C127" s="131">
        <v>2008.0</v>
      </c>
      <c r="D127" s="130">
        <v>0.0255</v>
      </c>
      <c r="E127" s="159">
        <f>E126*D127+E126</f>
        <v>0.26435339</v>
      </c>
    </row>
    <row r="128" spans="8:8">
      <c r="A128" s="160"/>
      <c r="B128" s="161"/>
      <c r="C128" s="131">
        <v>2009.0</v>
      </c>
      <c r="D128" s="130">
        <v>0.055</v>
      </c>
      <c r="E128" s="159">
        <f t="shared" si="17" ref="E128:E135">E127*D128+E127</f>
        <v>0.27889282645</v>
      </c>
    </row>
    <row r="129" spans="8:8">
      <c r="A129" s="160"/>
      <c r="B129" s="161"/>
      <c r="C129" s="131">
        <v>2010.0</v>
      </c>
      <c r="D129" s="130">
        <v>-0.034</v>
      </c>
      <c r="E129" s="159">
        <f t="shared" si="17"/>
        <v>0.26941047035070004</v>
      </c>
    </row>
    <row r="130" spans="8:8">
      <c r="A130" s="160"/>
      <c r="B130" s="161"/>
      <c r="C130" s="131">
        <v>2011.0</v>
      </c>
      <c r="D130" s="130">
        <v>0.028</v>
      </c>
      <c r="E130" s="159">
        <f t="shared" si="17"/>
        <v>0.2769539635205196</v>
      </c>
    </row>
    <row r="131" spans="8:8">
      <c r="A131" s="160"/>
      <c r="B131" s="161"/>
      <c r="C131" s="131">
        <v>2012.0</v>
      </c>
      <c r="D131" s="130">
        <v>0.0375</v>
      </c>
      <c r="E131" s="159">
        <f t="shared" si="17"/>
        <v>0.28733973715253947</v>
      </c>
    </row>
    <row r="132" spans="8:8">
      <c r="A132" s="160"/>
      <c r="B132" s="161"/>
      <c r="C132" s="131">
        <v>2013.0</v>
      </c>
      <c r="D132" s="130">
        <v>0.0285</v>
      </c>
      <c r="E132" s="159">
        <f t="shared" si="17"/>
        <v>0.2955289196613864</v>
      </c>
    </row>
    <row r="133" spans="8:8">
      <c r="A133" s="160"/>
      <c r="B133" s="161"/>
      <c r="C133" s="131">
        <v>2014.0</v>
      </c>
      <c r="D133" s="130">
        <v>-0.005</v>
      </c>
      <c r="E133" s="159">
        <f t="shared" si="17"/>
        <v>0.2940512750630791</v>
      </c>
    </row>
    <row r="134" spans="8:8">
      <c r="A134" s="160"/>
      <c r="B134" s="161"/>
      <c r="C134" s="131">
        <v>2015.0</v>
      </c>
      <c r="D134" s="130">
        <v>-0.009</v>
      </c>
      <c r="E134" s="159">
        <f t="shared" si="17"/>
        <v>0.2914048135875113</v>
      </c>
    </row>
    <row r="135" spans="8:8">
      <c r="A135" s="162"/>
      <c r="B135" s="163"/>
      <c r="C135" s="131">
        <v>2016.0</v>
      </c>
      <c r="D135" s="130">
        <v>-0.016</v>
      </c>
      <c r="E135" s="159">
        <f t="shared" si="17"/>
        <v>0.28674233657011083</v>
      </c>
    </row>
    <row r="136" spans="8:8">
      <c r="A136" s="164"/>
      <c r="B136" s="165"/>
      <c r="C136" s="131">
        <v>2017.0</v>
      </c>
      <c r="D136" s="130">
        <v>-0.003</v>
      </c>
      <c r="E136" s="159">
        <f t="shared" si="18" ref="E136:E142">E135*D136+E135</f>
        <v>0.28588210956040067</v>
      </c>
    </row>
    <row r="137" spans="8:8">
      <c r="A137" s="164"/>
      <c r="B137" s="165"/>
      <c r="C137" s="178">
        <v>2018.0</v>
      </c>
      <c r="D137" s="179">
        <v>0.0135</v>
      </c>
      <c r="E137" s="180">
        <f t="shared" si="18"/>
        <v>0.2897415180394664</v>
      </c>
    </row>
    <row r="138" spans="8:8">
      <c r="A138" s="181"/>
      <c r="B138" s="182"/>
      <c r="C138" s="178">
        <v>2019.0</v>
      </c>
      <c r="D138" s="179">
        <v>0.03</v>
      </c>
      <c r="E138" s="183">
        <f t="shared" si="18"/>
        <v>0.29843376358065</v>
      </c>
    </row>
    <row r="139" spans="8:8">
      <c r="A139" s="184"/>
      <c r="B139" s="184"/>
      <c r="C139" s="131">
        <v>2020.0</v>
      </c>
      <c r="D139" s="130">
        <v>-0.0075</v>
      </c>
      <c r="E139" s="102">
        <f t="shared" si="18"/>
        <v>0.2961955103537951</v>
      </c>
    </row>
    <row r="140" spans="8:8">
      <c r="A140" s="184"/>
      <c r="B140" s="184"/>
      <c r="C140" s="131">
        <v>2021.0</v>
      </c>
      <c r="D140" s="130">
        <v>-0.0185</v>
      </c>
      <c r="E140" s="102">
        <f t="shared" si="18"/>
        <v>0.2907158934122498</v>
      </c>
    </row>
    <row r="141" spans="8:8" s="42" ht="14.4" customFormat="1">
      <c r="A141" s="184"/>
      <c r="B141" s="184"/>
      <c r="C141" s="131">
        <v>2022.0</v>
      </c>
      <c r="D141" s="130">
        <v>0.0795</v>
      </c>
      <c r="E141" s="102">
        <f t="shared" si="18"/>
        <v>0.3138278069385239</v>
      </c>
    </row>
    <row r="142" spans="8:8" s="42" ht="14.4" customFormat="1">
      <c r="A142" s="184"/>
      <c r="B142" s="184"/>
      <c r="C142" s="174">
        <v>2023.0</v>
      </c>
      <c r="D142" s="104">
        <v>0.2515</v>
      </c>
      <c r="E142" s="105">
        <f t="shared" si="18"/>
        <v>0.39275550038356283</v>
      </c>
    </row>
    <row r="143" spans="8:8">
      <c r="A143" s="131"/>
      <c r="B143" s="131"/>
      <c r="C143" s="185"/>
      <c r="D143" s="185"/>
      <c r="E143" s="186" t="s">
        <v>38</v>
      </c>
    </row>
    <row r="144" spans="8:8">
      <c r="A144" s="187"/>
      <c r="B144" s="187"/>
    </row>
  </sheetData>
  <mergeCells count="28">
    <mergeCell ref="A126:B137"/>
    <mergeCell ref="A8:A19"/>
    <mergeCell ref="A69:E69"/>
    <mergeCell ref="B45:C45"/>
    <mergeCell ref="C70:E70"/>
    <mergeCell ref="A67:E67"/>
    <mergeCell ref="A66:E66"/>
    <mergeCell ref="A72:B83"/>
    <mergeCell ref="A1:E1"/>
    <mergeCell ref="A71:B71"/>
    <mergeCell ref="A3:E3"/>
    <mergeCell ref="A4:E4"/>
    <mergeCell ref="B5:E5"/>
    <mergeCell ref="B6:C6"/>
    <mergeCell ref="A5:A7"/>
    <mergeCell ref="A108:B119"/>
    <mergeCell ref="A125:B125"/>
    <mergeCell ref="A25:A26"/>
    <mergeCell ref="A45:A46"/>
    <mergeCell ref="A89:B89"/>
    <mergeCell ref="A107:B107"/>
    <mergeCell ref="A90:B101"/>
    <mergeCell ref="A47:A58"/>
    <mergeCell ref="A27:A38"/>
    <mergeCell ref="B25:C25"/>
    <mergeCell ref="A68:E68"/>
    <mergeCell ref="A70:B70"/>
    <mergeCell ref="A2:E2"/>
  </mergeCells>
  <printOptions horizontalCentered="1" verticalCentered="1"/>
  <pageMargins left="0.7086614173228347" right="0.7086614173228347" top="0.7480314960629921" bottom="0.7480314960629921" header="0.31496062992125984" footer="0.31496062992125984"/>
  <pageSetup paperSize="9" scale="75"/>
</worksheet>
</file>

<file path=xl/worksheets/sheet4.xml><?xml version="1.0" encoding="utf-8"?>
<worksheet xmlns:r="http://schemas.openxmlformats.org/officeDocument/2006/relationships" xmlns="http://schemas.openxmlformats.org/spreadsheetml/2006/main">
  <sheetPr>
    <pageSetUpPr fitToPage="1"/>
  </sheetPr>
  <dimension ref="A1:H42"/>
  <sheetViews>
    <sheetView workbookViewId="0" topLeftCell="A28">
      <selection activeCell="D42" sqref="D42"/>
    </sheetView>
  </sheetViews>
  <sheetFormatPr defaultRowHeight="14.4" defaultColWidth="10"/>
  <cols>
    <col min="1" max="4" customWidth="1" width="29.109375" style="0"/>
    <col min="5" max="5" customWidth="1" width="21.886719" style="0"/>
    <col min="6" max="6" customWidth="1" width="17.664062" style="0"/>
  </cols>
  <sheetData>
    <row r="1" spans="8:8" ht="27.6" customHeight="1">
      <c r="A1" s="188" t="s">
        <v>54</v>
      </c>
      <c r="B1" s="189"/>
      <c r="C1" s="189"/>
      <c r="D1" s="190"/>
    </row>
    <row r="2" spans="8:8" ht="27.6" customHeight="1">
      <c r="A2" s="80" t="s">
        <v>63</v>
      </c>
      <c r="B2" s="81"/>
      <c r="C2" s="81"/>
      <c r="D2" s="82"/>
    </row>
    <row r="3" spans="8:8">
      <c r="A3" s="24" t="s">
        <v>21</v>
      </c>
      <c r="B3" s="25" t="s">
        <v>22</v>
      </c>
      <c r="C3" s="25" t="s">
        <v>3</v>
      </c>
      <c r="D3" s="26" t="s">
        <v>4</v>
      </c>
    </row>
    <row r="4" spans="8:8">
      <c r="A4" s="27">
        <v>1989.0</v>
      </c>
      <c r="B4" s="30"/>
      <c r="C4" s="15">
        <v>500000.0</v>
      </c>
      <c r="D4" s="191"/>
    </row>
    <row r="5" spans="8:8">
      <c r="A5" s="27">
        <v>1990.0</v>
      </c>
      <c r="B5" s="30"/>
      <c r="C5" s="15">
        <v>500000.0</v>
      </c>
      <c r="D5" s="191"/>
    </row>
    <row r="6" spans="8:8">
      <c r="A6" s="27">
        <v>1991.0</v>
      </c>
      <c r="B6" s="30"/>
      <c r="C6" s="15">
        <v>500000.0</v>
      </c>
      <c r="D6" s="191"/>
      <c r="E6" s="192"/>
    </row>
    <row r="7" spans="8:8">
      <c r="A7" s="27">
        <v>1992.0</v>
      </c>
      <c r="B7" s="30"/>
      <c r="C7" s="15">
        <v>500000.0</v>
      </c>
      <c r="D7" s="191"/>
    </row>
    <row r="8" spans="8:8">
      <c r="A8" s="27">
        <v>1993.0</v>
      </c>
      <c r="B8" s="30"/>
      <c r="C8" s="15">
        <v>500000.0</v>
      </c>
      <c r="D8" s="191"/>
    </row>
    <row r="9" spans="8:8">
      <c r="A9" s="27">
        <v>1994.0</v>
      </c>
      <c r="B9" s="28"/>
      <c r="C9" s="15">
        <v>500000.0</v>
      </c>
      <c r="D9" s="16"/>
    </row>
    <row r="10" spans="8:8">
      <c r="A10" s="27">
        <v>1995.0</v>
      </c>
      <c r="B10" s="28"/>
      <c r="C10" s="15">
        <v>500000.0</v>
      </c>
      <c r="D10" s="16"/>
    </row>
    <row r="11" spans="8:8">
      <c r="A11" s="27">
        <v>1996.0</v>
      </c>
      <c r="B11" s="28"/>
      <c r="C11" s="15">
        <v>500000.0</v>
      </c>
      <c r="D11" s="16"/>
    </row>
    <row r="12" spans="8:8">
      <c r="A12" s="27">
        <v>1997.0</v>
      </c>
      <c r="B12" s="28"/>
      <c r="C12" s="15">
        <v>500000.0</v>
      </c>
      <c r="D12" s="16"/>
    </row>
    <row r="13" spans="8:8">
      <c r="A13" s="27">
        <v>1998.0</v>
      </c>
      <c r="B13" s="28"/>
      <c r="C13" s="15">
        <v>500000.0</v>
      </c>
      <c r="D13" s="16"/>
    </row>
    <row r="14" spans="8:8">
      <c r="A14" s="27">
        <v>1999.0</v>
      </c>
      <c r="B14" s="28"/>
      <c r="C14" s="15">
        <v>500000.0</v>
      </c>
      <c r="D14" s="16"/>
    </row>
    <row r="15" spans="8:8">
      <c r="A15" s="27">
        <v>2000.0</v>
      </c>
      <c r="B15" s="28">
        <v>0.013</v>
      </c>
      <c r="C15" s="15">
        <f>C14*B15+C14</f>
        <v>506500.0</v>
      </c>
      <c r="D15" s="16">
        <f t="shared" si="0" ref="D15">C15/1936.27</f>
        <v>261.5854193888249</v>
      </c>
    </row>
    <row r="16" spans="8:8">
      <c r="A16" s="27">
        <v>2001.0</v>
      </c>
      <c r="B16" s="28">
        <v>0.0465</v>
      </c>
      <c r="C16" s="193">
        <v>530100.0</v>
      </c>
      <c r="D16" s="46">
        <f>C16/1936.27</f>
        <v>273.7738022073368</v>
      </c>
    </row>
    <row r="17" spans="8:8">
      <c r="A17" s="27">
        <v>2002.0</v>
      </c>
      <c r="B17" s="28">
        <v>0.015</v>
      </c>
      <c r="C17" s="193"/>
      <c r="D17" s="46">
        <f t="shared" si="1" ref="D17:D32">D16*B17+D16</f>
        <v>277.880409240447</v>
      </c>
      <c r="F17" s="194"/>
    </row>
    <row r="18" spans="8:8">
      <c r="A18" s="27">
        <v>2003.0</v>
      </c>
      <c r="B18" s="28">
        <v>0.0155</v>
      </c>
      <c r="C18" s="193"/>
      <c r="D18" s="46">
        <f t="shared" si="1"/>
        <v>282.18755558367394</v>
      </c>
      <c r="F18" s="194"/>
    </row>
    <row r="19" spans="8:8">
      <c r="A19" s="27">
        <v>2004.0</v>
      </c>
      <c r="B19" s="28">
        <v>0.0175</v>
      </c>
      <c r="C19" s="193"/>
      <c r="D19" s="46">
        <f t="shared" si="1"/>
        <v>287.1258378063883</v>
      </c>
    </row>
    <row r="20" spans="8:8">
      <c r="A20" s="27">
        <v>2005.0</v>
      </c>
      <c r="B20" s="28">
        <v>0.028</v>
      </c>
      <c r="C20" s="193"/>
      <c r="D20" s="46">
        <f t="shared" si="1"/>
        <v>295.16536126496686</v>
      </c>
    </row>
    <row r="21" spans="8:8">
      <c r="A21" s="27">
        <v>2006.0</v>
      </c>
      <c r="B21" s="28">
        <v>0.0285</v>
      </c>
      <c r="C21" s="193"/>
      <c r="D21" s="46">
        <f t="shared" si="1"/>
        <v>303.57757406101854</v>
      </c>
    </row>
    <row r="22" spans="8:8">
      <c r="A22" s="27">
        <v>2007.0</v>
      </c>
      <c r="B22" s="28">
        <v>0.0375</v>
      </c>
      <c r="C22" s="193"/>
      <c r="D22" s="46">
        <f t="shared" si="1"/>
        <v>314.9617330883072</v>
      </c>
    </row>
    <row r="23" spans="8:8">
      <c r="A23" s="27">
        <v>2008.0</v>
      </c>
      <c r="B23" s="28">
        <v>0.0255</v>
      </c>
      <c r="C23" s="193"/>
      <c r="D23" s="46">
        <f t="shared" si="1"/>
        <v>322.99325728205883</v>
      </c>
    </row>
    <row r="24" spans="8:8">
      <c r="A24" s="27">
        <v>2009.0</v>
      </c>
      <c r="B24" s="28">
        <v>0.055</v>
      </c>
      <c r="C24" s="193"/>
      <c r="D24" s="46">
        <f t="shared" si="1"/>
        <v>340.7578864325722</v>
      </c>
    </row>
    <row r="25" spans="8:8">
      <c r="A25" s="27">
        <v>2010.0</v>
      </c>
      <c r="B25" s="28">
        <v>-0.034</v>
      </c>
      <c r="C25" s="193"/>
      <c r="D25" s="46">
        <f t="shared" si="1"/>
        <v>329.17211829386446</v>
      </c>
    </row>
    <row r="26" spans="8:8">
      <c r="A26" s="27">
        <v>2011.0</v>
      </c>
      <c r="B26" s="28">
        <v>0.028</v>
      </c>
      <c r="C26" s="193"/>
      <c r="D26" s="46">
        <f t="shared" si="1"/>
        <v>338.3889376060922</v>
      </c>
    </row>
    <row r="27" spans="8:8">
      <c r="A27" s="27">
        <v>2012.0</v>
      </c>
      <c r="B27" s="28">
        <v>0.0375</v>
      </c>
      <c r="C27" s="193"/>
      <c r="D27" s="46">
        <f t="shared" si="1"/>
        <v>351.0785227663205</v>
      </c>
    </row>
    <row r="28" spans="8:8">
      <c r="A28" s="27">
        <v>2013.0</v>
      </c>
      <c r="B28" s="28">
        <v>0.0285</v>
      </c>
      <c r="C28" s="193"/>
      <c r="D28" s="46">
        <f t="shared" si="1"/>
        <v>361.0842606651611</v>
      </c>
    </row>
    <row r="29" spans="8:8">
      <c r="A29" s="27">
        <v>2014.0</v>
      </c>
      <c r="B29" s="28">
        <v>-0.005</v>
      </c>
      <c r="C29" s="193"/>
      <c r="D29" s="46">
        <f t="shared" si="1"/>
        <v>359.2788393618352</v>
      </c>
    </row>
    <row r="30" spans="8:8" s="93" ht="14.4" customFormat="1">
      <c r="A30" s="27">
        <v>2015.0</v>
      </c>
      <c r="B30" s="195">
        <v>-0.009</v>
      </c>
      <c r="C30" s="30"/>
      <c r="D30" s="16">
        <f t="shared" si="1"/>
        <v>356.0453298075785</v>
      </c>
    </row>
    <row r="31" spans="8:8">
      <c r="A31" s="27">
        <v>2016.0</v>
      </c>
      <c r="B31" s="28">
        <v>-0.016</v>
      </c>
      <c r="C31" s="99"/>
      <c r="D31" s="16">
        <f t="shared" si="1"/>
        <v>350.3486045306577</v>
      </c>
      <c r="G31" s="93"/>
    </row>
    <row r="32" spans="8:8">
      <c r="A32" s="196">
        <v>2017.0</v>
      </c>
      <c r="B32" s="28">
        <v>-0.003</v>
      </c>
      <c r="C32" s="99"/>
      <c r="D32" s="34">
        <f t="shared" si="1"/>
        <v>349.297558717066</v>
      </c>
      <c r="G32" s="93"/>
    </row>
    <row r="33" spans="8:8">
      <c r="A33" s="197">
        <v>2018.0</v>
      </c>
      <c r="B33" s="198">
        <v>0.0135</v>
      </c>
      <c r="C33" s="199"/>
      <c r="D33" s="39">
        <f>D32*B33+D32</f>
        <v>354.0130757597464</v>
      </c>
      <c r="G33" s="93"/>
    </row>
    <row r="34" spans="8:8">
      <c r="A34" s="200">
        <v>2019.0</v>
      </c>
      <c r="B34" s="201">
        <v>0.03</v>
      </c>
      <c r="C34" s="202"/>
      <c r="D34" s="203">
        <f>D33*B34+D33</f>
        <v>364.6334680325384</v>
      </c>
      <c r="G34" s="93"/>
    </row>
    <row r="35" spans="8:8">
      <c r="A35" s="204">
        <v>2020.0</v>
      </c>
      <c r="B35" s="205">
        <v>-0.0075</v>
      </c>
      <c r="C35" s="206"/>
      <c r="D35" s="203">
        <f>D34*B35+D34</f>
        <v>361.89871702229397</v>
      </c>
    </row>
    <row r="36" spans="8:8">
      <c r="A36" s="207" t="s">
        <v>68</v>
      </c>
      <c r="B36" s="207"/>
      <c r="C36" s="207"/>
      <c r="D36" s="207"/>
    </row>
    <row r="37" spans="8:8">
      <c r="A37" s="208"/>
      <c r="B37" s="208"/>
      <c r="C37" s="208"/>
      <c r="D37" s="208"/>
    </row>
    <row r="38" spans="8:8">
      <c r="A38" s="208"/>
      <c r="B38" s="208"/>
      <c r="C38" s="208"/>
      <c r="D38" s="208"/>
    </row>
    <row r="39" spans="8:8" ht="35.25" customHeight="1">
      <c r="A39" s="208"/>
      <c r="B39" s="208"/>
      <c r="C39" s="208"/>
      <c r="D39" s="208"/>
    </row>
    <row r="40" spans="8:8">
      <c r="A40" s="209">
        <v>2021.0</v>
      </c>
      <c r="B40" s="99"/>
      <c r="C40" s="99"/>
      <c r="D40" s="210">
        <v>2500.0</v>
      </c>
    </row>
    <row r="41" spans="8:8">
      <c r="A41" s="204">
        <v>2022.0</v>
      </c>
      <c r="B41" s="201">
        <v>0.0795</v>
      </c>
      <c r="C41" s="202"/>
      <c r="D41" s="203">
        <f>D40*B41+D40</f>
        <v>2698.75</v>
      </c>
    </row>
    <row r="42" spans="8:8">
      <c r="A42" s="211">
        <v>2023.0</v>
      </c>
      <c r="B42" s="43">
        <v>0.2515</v>
      </c>
      <c r="C42" s="206"/>
      <c r="D42" s="212">
        <f>D41*B42+D41</f>
        <v>3377.4856250000003</v>
      </c>
    </row>
  </sheetData>
  <mergeCells count="3">
    <mergeCell ref="A1:D1"/>
    <mergeCell ref="A2:D2"/>
    <mergeCell ref="A36:D39"/>
  </mergeCells>
  <printOptions horizontalCentered="1" verticalCentered="1"/>
  <pageMargins left="0.7086614173228347" right="0.7086614173228347" top="0.7480314960629921" bottom="0.7480314960629921" header="0.31496062992125984" footer="0.31496062992125984"/>
  <pageSetup paperSize="9" scale="96" orientation="landscape"/>
</worksheet>
</file>

<file path=xl/worksheets/sheet5.xml><?xml version="1.0" encoding="utf-8"?>
<worksheet xmlns:r="http://schemas.openxmlformats.org/officeDocument/2006/relationships" xmlns="http://schemas.openxmlformats.org/spreadsheetml/2006/main">
  <sheetPr>
    <pageSetUpPr fitToPage="1"/>
  </sheetPr>
  <dimension ref="A1:E3"/>
  <sheetViews>
    <sheetView tabSelected="1" workbookViewId="0">
      <selection activeCell="B2" sqref="B2"/>
    </sheetView>
  </sheetViews>
  <sheetFormatPr defaultRowHeight="13.8"/>
  <cols>
    <col min="1" max="1" customWidth="1" width="34.0" style="213"/>
    <col min="2" max="2" customWidth="1" width="52.554688" style="213"/>
    <col min="3" max="3" customWidth="1" width="26.664062" style="213"/>
    <col min="4" max="4" customWidth="1" width="26.554688" style="213"/>
    <col min="5" max="16384" customWidth="0" width="8.886719" style="213"/>
  </cols>
  <sheetData>
    <row r="1" spans="8:8" ht="53.4" customHeight="1">
      <c r="A1" s="214" t="s">
        <v>55</v>
      </c>
      <c r="B1" s="215"/>
      <c r="C1" s="215"/>
      <c r="D1" s="216"/>
    </row>
    <row r="2" spans="8:8" ht="232.95" customHeight="1">
      <c r="A2" s="217" t="s">
        <v>56</v>
      </c>
      <c r="B2" s="218" t="s">
        <v>69</v>
      </c>
      <c r="C2" s="218" t="s">
        <v>57</v>
      </c>
      <c r="D2" s="219" t="s">
        <v>61</v>
      </c>
    </row>
    <row r="3" spans="8:8" ht="155.4" customHeight="1">
      <c r="A3" s="220" t="s">
        <v>58</v>
      </c>
      <c r="B3" s="221" t="s">
        <v>59</v>
      </c>
      <c r="C3" s="221" t="s">
        <v>60</v>
      </c>
      <c r="D3" s="222" t="s">
        <v>62</v>
      </c>
    </row>
  </sheetData>
  <mergeCells count="1">
    <mergeCell ref="A1:D1"/>
  </mergeCells>
  <printOptions horizontalCentered="1" verticalCentered="1"/>
  <pageMargins left="0.7086614173228347" right="0.7086614173228347" top="0.7480314960629921" bottom="0.7480314960629921" header="0.31496062992125984" footer="0.31496062992125984"/>
  <pageSetup paperSize="9" scale="93" orientation="landscape"/>
</worksheet>
</file>

<file path=xl/worksheets/sheet6.xml><?xml version="1.0" encoding="utf-8"?>
<worksheet xmlns:r="http://schemas.openxmlformats.org/officeDocument/2006/relationships" xmlns="http://schemas.openxmlformats.org/spreadsheetml/2006/main">
  <dimension ref="A1:B1"/>
  <sheetViews>
    <sheetView workbookViewId="0" topLeftCell="A22">
      <selection activeCell="A1" sqref="A1"/>
    </sheetView>
  </sheetViews>
  <sheetFormatPr defaultRowHeight="14.4" defaultColWidth="10"/>
  <sheetData/>
  <pageMargins left="0.7" right="0.7" top="0.75" bottom="0.75" header="0.3" footer="0.3"/>
</worksheet>
</file>

<file path=xl/worksheets/sheet7.xml><?xml version="1.0" encoding="utf-8"?>
<worksheet xmlns:r="http://schemas.openxmlformats.org/officeDocument/2006/relationships" xmlns="http://schemas.openxmlformats.org/spreadsheetml/2006/main">
  <dimension ref="A1:B1"/>
  <sheetViews>
    <sheetView workbookViewId="0">
      <selection activeCell="A1" sqref="A1"/>
    </sheetView>
  </sheetViews>
  <sheetFormatPr defaultRowHeight="14.4" defaultColWidth="10"/>
  <sheetData/>
  <pageMargins left="0.7" right="0.7" top="0.75" bottom="0.75" header="0.3" footer="0.3"/>
</worksheet>
</file>

<file path=docProps/app.xml><?xml version="1.0" encoding="utf-8"?>
<Properties xmlns="http://schemas.openxmlformats.org/officeDocument/2006/extended-properties">
  <Application>Kingsoft Office</Application>
  <DocSecurity>0</DocSecurity>
  <ScaleCrop>0</ScaleCrop>
  <Company>Ministero delle Infrastrutture e dei Trasporti</Company>
  <LinksUpToDate>0</LinksUpToDat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Biciocchi Riccardo</dc:creator>
  <cp:lastModifiedBy>Barba Silvana</cp:lastModifiedBy>
  <dcterms:created xsi:type="dcterms:W3CDTF">2013-12-10T09:50:32Z</dcterms:created>
  <dcterms:modified xsi:type="dcterms:W3CDTF">2022-12-30T20:13:38Z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fe65042056d840e29b01680ff5b76445</vt:lpwstr>
  </property>
</Properties>
</file>